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8975" windowHeight="7380" tabRatio="790" activeTab="0"/>
  </bookViews>
  <sheets>
    <sheet name="市内総生産（実数）" sheetId="1" r:id="rId1"/>
    <sheet name="市内総生産（増加率）" sheetId="2" r:id="rId2"/>
    <sheet name="市内総生産（構成比）" sheetId="3" r:id="rId3"/>
    <sheet name="市民所得（実数）" sheetId="4" r:id="rId4"/>
    <sheet name="市民所得（増加率）" sheetId="5" r:id="rId5"/>
    <sheet name="市民所得（構成比）" sheetId="6" r:id="rId6"/>
  </sheets>
  <definedNames>
    <definedName name="_xlnm.Print_Area" localSheetId="2">'市内総生産（構成比）'!$A$1:$K$33</definedName>
    <definedName name="_xlnm.Print_Area" localSheetId="0">'市内総生産（実数）'!$A$1:$K$32</definedName>
    <definedName name="_xlnm.Print_Area" localSheetId="1">'市内総生産（増加率）'!$A$1:$K$33</definedName>
    <definedName name="_xlnm.Print_Area" localSheetId="5">'市民所得（構成比）'!$A$1:$K$24</definedName>
    <definedName name="_xlnm.Print_Area" localSheetId="3">'市民所得（実数）'!$A$1:$K$24</definedName>
    <definedName name="_xlnm.Print_Area" localSheetId="4">'市民所得（増加率）'!$A$1:$K$24</definedName>
  </definedNames>
  <calcPr calcMode="manual" fullCalcOnLoad="1"/>
</workbook>
</file>

<file path=xl/sharedStrings.xml><?xml version="1.0" encoding="utf-8"?>
<sst xmlns="http://schemas.openxmlformats.org/spreadsheetml/2006/main" count="289" uniqueCount="76">
  <si>
    <t>４小計</t>
  </si>
  <si>
    <t>７（控除）帰属利子</t>
  </si>
  <si>
    <t>５輸入品に課される税・関税</t>
  </si>
  <si>
    <t>経済活動別</t>
  </si>
  <si>
    <t>２財産所得</t>
  </si>
  <si>
    <t>３企業所得</t>
  </si>
  <si>
    <t>１雇用者報酬</t>
  </si>
  <si>
    <t>　(2)雇主の社会負担</t>
  </si>
  <si>
    <t>　　a雇主の現実社会負担</t>
  </si>
  <si>
    <t>　　b雇主の帰属社会負担</t>
  </si>
  <si>
    <t>(単位：百万円）</t>
  </si>
  <si>
    <t>　(1)賃金･俸給</t>
  </si>
  <si>
    <t>　　a受取</t>
  </si>
  <si>
    <t>　　b支払</t>
  </si>
  <si>
    <t>　(1)一般政府</t>
  </si>
  <si>
    <t>　(2)家計</t>
  </si>
  <si>
    <t>　(3)対家計民間非営利団体</t>
  </si>
  <si>
    <t>　(2)公的企業</t>
  </si>
  <si>
    <t>　(1)農林水産業</t>
  </si>
  <si>
    <t>①農業</t>
  </si>
  <si>
    <t>②林業</t>
  </si>
  <si>
    <t>③水産業</t>
  </si>
  <si>
    <t>５生産・輸入品に課される税
  （控除）補助金</t>
  </si>
  <si>
    <r>
      <t>６</t>
    </r>
    <r>
      <rPr>
        <sz val="10"/>
        <rFont val="ＭＳ Ｐ明朝"/>
        <family val="1"/>
      </rPr>
      <t>(控除）総資本形成に係る消費税</t>
    </r>
  </si>
  <si>
    <t>項　　　目</t>
  </si>
  <si>
    <t>６市民所得 (市場価格表示）</t>
  </si>
  <si>
    <t>再掲</t>
  </si>
  <si>
    <t xml:space="preserve"> 一次産業　（1）</t>
  </si>
  <si>
    <t xml:space="preserve"> 二次産業　（2）～（4）</t>
  </si>
  <si>
    <t xml:space="preserve"> 三次産業　（5）～（10），2，3</t>
  </si>
  <si>
    <t xml:space="preserve">      a民間企業(持ち家を除く)</t>
  </si>
  <si>
    <t>　　 b持ち家</t>
  </si>
  <si>
    <t>Ⅰ実数</t>
  </si>
  <si>
    <t>産業別市内総生産</t>
  </si>
  <si>
    <t>市民所得</t>
  </si>
  <si>
    <t>Ⅱ増加率</t>
  </si>
  <si>
    <t>Ⅲ構成比</t>
  </si>
  <si>
    <t>(単位：％）</t>
  </si>
  <si>
    <t>４市民所得(要素費用表示)</t>
  </si>
  <si>
    <t>　(1)民間企業</t>
  </si>
  <si>
    <t>18年度</t>
  </si>
  <si>
    <t>19年度</t>
  </si>
  <si>
    <t>20年度</t>
  </si>
  <si>
    <t>21年度</t>
  </si>
  <si>
    <t>22年度</t>
  </si>
  <si>
    <t>７市内総生産</t>
  </si>
  <si>
    <t xml:space="preserve"> 三次産業　（5）～（11），2，3</t>
  </si>
  <si>
    <t>７市内総生産</t>
  </si>
  <si>
    <t>23年度</t>
  </si>
  <si>
    <t>24年度</t>
  </si>
  <si>
    <t>25年度</t>
  </si>
  <si>
    <t>26年度</t>
  </si>
  <si>
    <t>平成27年度　鶴岡市の市民所得</t>
  </si>
  <si>
    <t>27年度</t>
  </si>
  <si>
    <t>　(2) 鉱業</t>
  </si>
  <si>
    <t>　(3) 製造業</t>
  </si>
  <si>
    <t>　(4) 建設業</t>
  </si>
  <si>
    <t>　(5) 電気･ガス･水道・廃棄物処理業</t>
  </si>
  <si>
    <t>　(6) 卸売・小売業</t>
  </si>
  <si>
    <t>　(7)運輸・郵便業</t>
  </si>
  <si>
    <t>　(8)宿泊・飲食サービス業</t>
  </si>
  <si>
    <t>　(9)情報通信業</t>
  </si>
  <si>
    <t>　(10) 金融･保険業</t>
  </si>
  <si>
    <t>　(11) 不動産業</t>
  </si>
  <si>
    <t>　(12) 専門・科学技術・業務支援サービス業</t>
  </si>
  <si>
    <t>　(13) 公務</t>
  </si>
  <si>
    <t>　(14) 教育</t>
  </si>
  <si>
    <t>　(15) 保健衛生・社会事業</t>
  </si>
  <si>
    <t>　(16) その他のサービス</t>
  </si>
  <si>
    <t>４市町村民所得</t>
  </si>
  <si>
    <t>６(控除）総資本形成に係る消費税</t>
  </si>
  <si>
    <t>-</t>
  </si>
  <si>
    <t>-</t>
  </si>
  <si>
    <t xml:space="preserve">  (2)公的企業</t>
  </si>
  <si>
    <t>-</t>
  </si>
  <si>
    <t>４市民所得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</si>
</sst>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000;[Red]\-#,##0.000000"/>
    <numFmt numFmtId="178" formatCode="#,##0.0;[Red]\-#,##0.0"/>
    <numFmt numFmtId="179" formatCode="0.0"/>
    <numFmt numFmtId="180" formatCode="0.000000"/>
    <numFmt numFmtId="181" formatCode="#,##0.000;[Red]\-#,##0.000"/>
    <numFmt numFmtId="182" formatCode="#,##0.0000;[Red]\-#,##0.0000"/>
    <numFmt numFmtId="183" formatCode="0.0%"/>
    <numFmt numFmtId="184" formatCode="0.000%"/>
    <numFmt numFmtId="185" formatCode="0.00000000"/>
    <numFmt numFmtId="186" formatCode="0.0000000"/>
    <numFmt numFmtId="187" formatCode="0.00000"/>
    <numFmt numFmtId="188" formatCode="0.000"/>
    <numFmt numFmtId="189" formatCode="#,##0.0"/>
    <numFmt numFmtId="190" formatCode="0_ "/>
    <numFmt numFmtId="191" formatCode="#,##0_ "/>
    <numFmt numFmtId="192" formatCode="#,##0.0_ "/>
    <numFmt numFmtId="193" formatCode="0;[Red]0"/>
    <numFmt numFmtId="194" formatCode="0.0_ "/>
    <numFmt numFmtId="195" formatCode="[&lt;=999]000;[&lt;=9999]000\-00;000\-0000"/>
    <numFmt numFmtId="196" formatCode="#,##0.0;\-#,##0.0"/>
    <numFmt numFmtId="197" formatCode="_ * #,##0.0_ ;_ * \-#,##0.0_ ;_ * &quot;-&quot;?_ ;_ @_ "/>
    <numFmt numFmtId="198" formatCode="#,##0;&quot;△ &quot;#,##0"/>
    <numFmt numFmtId="199" formatCode="_ &quot;¥&quot;* #,##0.0_ ;_ &quot;¥&quot;* \-#,##0.0_ ;_ &quot;¥&quot;* &quot;-&quot;?_ ;_ @_ "/>
    <numFmt numFmtId="200" formatCode="#,##0.0;&quot;△ &quot;#,##0.0"/>
    <numFmt numFmtId="201" formatCode="0.E+00"/>
    <numFmt numFmtId="202" formatCode="#,##0_);[Red]\(#,##0\)"/>
  </numFmts>
  <fonts count="47"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left" vertical="center" indent="1"/>
    </xf>
    <xf numFmtId="3" fontId="5" fillId="0" borderId="0" xfId="49" applyNumberFormat="1" applyFont="1" applyFill="1" applyBorder="1" applyAlignment="1">
      <alignment horizontal="left" vertical="center" indent="1"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192" fontId="5" fillId="0" borderId="17" xfId="61" applyNumberFormat="1" applyFont="1" applyFill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192" fontId="5" fillId="0" borderId="17" xfId="61" applyNumberFormat="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5" fillId="0" borderId="20" xfId="61" applyFont="1" applyBorder="1" applyAlignment="1">
      <alignment horizontal="right" vertical="center"/>
      <protection/>
    </xf>
    <xf numFmtId="0" fontId="8" fillId="0" borderId="20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vertical="center"/>
      <protection/>
    </xf>
    <xf numFmtId="192" fontId="5" fillId="0" borderId="22" xfId="61" applyNumberFormat="1" applyFont="1" applyBorder="1" applyAlignment="1">
      <alignment vertical="center"/>
      <protection/>
    </xf>
    <xf numFmtId="192" fontId="5" fillId="0" borderId="23" xfId="61" applyNumberFormat="1" applyFont="1" applyBorder="1" applyAlignment="1">
      <alignment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2" fillId="0" borderId="20" xfId="61" applyFont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6" fillId="0" borderId="27" xfId="61" applyFont="1" applyFill="1" applyBorder="1" applyAlignment="1">
      <alignment horizontal="left" vertical="center" indent="1"/>
      <protection/>
    </xf>
    <xf numFmtId="3" fontId="5" fillId="0" borderId="27" xfId="49" applyNumberFormat="1" applyFont="1" applyFill="1" applyBorder="1" applyAlignment="1">
      <alignment horizontal="left" vertical="center" indent="1"/>
    </xf>
    <xf numFmtId="0" fontId="2" fillId="0" borderId="20" xfId="61" applyFont="1" applyBorder="1" applyAlignment="1">
      <alignment vertical="center"/>
      <protection/>
    </xf>
    <xf numFmtId="0" fontId="5" fillId="0" borderId="25" xfId="62" applyFont="1" applyFill="1" applyBorder="1" applyAlignment="1">
      <alignment vertical="center" wrapText="1"/>
      <protection/>
    </xf>
    <xf numFmtId="0" fontId="5" fillId="0" borderId="28" xfId="62" applyFont="1" applyFill="1" applyBorder="1" applyAlignment="1">
      <alignment vertical="center" wrapText="1"/>
      <protection/>
    </xf>
    <xf numFmtId="0" fontId="5" fillId="0" borderId="24" xfId="62" applyFont="1" applyFill="1" applyBorder="1" applyAlignment="1">
      <alignment vertical="center"/>
      <protection/>
    </xf>
    <xf numFmtId="192" fontId="5" fillId="0" borderId="22" xfId="61" applyNumberFormat="1" applyFont="1" applyFill="1" applyBorder="1" applyAlignment="1">
      <alignment vertical="center"/>
      <protection/>
    </xf>
    <xf numFmtId="0" fontId="5" fillId="0" borderId="25" xfId="62" applyFont="1" applyBorder="1" applyAlignment="1">
      <alignment vertical="center" wrapText="1"/>
      <protection/>
    </xf>
    <xf numFmtId="0" fontId="5" fillId="0" borderId="28" xfId="62" applyFont="1" applyBorder="1" applyAlignment="1">
      <alignment vertical="center" wrapText="1"/>
      <protection/>
    </xf>
    <xf numFmtId="198" fontId="5" fillId="0" borderId="17" xfId="61" applyNumberFormat="1" applyFont="1" applyFill="1" applyBorder="1" applyAlignment="1">
      <alignment vertical="center"/>
      <protection/>
    </xf>
    <xf numFmtId="198" fontId="5" fillId="0" borderId="22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/>
      <protection/>
    </xf>
    <xf numFmtId="198" fontId="5" fillId="0" borderId="29" xfId="61" applyNumberFormat="1" applyFont="1" applyFill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5" fillId="0" borderId="31" xfId="61" applyFont="1" applyFill="1" applyBorder="1" applyAlignment="1">
      <alignment horizontal="center" vertical="center"/>
      <protection/>
    </xf>
    <xf numFmtId="198" fontId="5" fillId="0" borderId="32" xfId="61" applyNumberFormat="1" applyFont="1" applyFill="1" applyBorder="1" applyAlignment="1">
      <alignment vertical="center"/>
      <protection/>
    </xf>
    <xf numFmtId="198" fontId="5" fillId="0" borderId="33" xfId="61" applyNumberFormat="1" applyFont="1" applyFill="1" applyBorder="1" applyAlignment="1">
      <alignment vertical="center"/>
      <protection/>
    </xf>
    <xf numFmtId="198" fontId="5" fillId="0" borderId="34" xfId="61" applyNumberFormat="1" applyFont="1" applyFill="1" applyBorder="1" applyAlignment="1">
      <alignment vertical="center"/>
      <protection/>
    </xf>
    <xf numFmtId="198" fontId="5" fillId="0" borderId="35" xfId="61" applyNumberFormat="1" applyFont="1" applyFill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192" fontId="5" fillId="0" borderId="36" xfId="61" applyNumberFormat="1" applyFont="1" applyBorder="1" applyAlignment="1">
      <alignment vertical="center"/>
      <protection/>
    </xf>
    <xf numFmtId="192" fontId="5" fillId="0" borderId="36" xfId="61" applyNumberFormat="1" applyFont="1" applyFill="1" applyBorder="1" applyAlignment="1">
      <alignment vertical="center"/>
      <protection/>
    </xf>
    <xf numFmtId="192" fontId="5" fillId="0" borderId="37" xfId="61" applyNumberFormat="1" applyFont="1" applyFill="1" applyBorder="1" applyAlignment="1">
      <alignment vertical="center"/>
      <protection/>
    </xf>
    <xf numFmtId="202" fontId="5" fillId="0" borderId="0" xfId="49" applyNumberFormat="1" applyFont="1" applyFill="1" applyBorder="1" applyAlignment="1">
      <alignment vertical="center"/>
    </xf>
    <xf numFmtId="202" fontId="5" fillId="0" borderId="0" xfId="61" applyNumberFormat="1" applyFont="1" applyFill="1" applyBorder="1" applyAlignment="1">
      <alignment vertical="center"/>
      <protection/>
    </xf>
    <xf numFmtId="202" fontId="5" fillId="0" borderId="38" xfId="49" applyNumberFormat="1" applyFont="1" applyFill="1" applyBorder="1" applyAlignment="1">
      <alignment vertical="center"/>
    </xf>
    <xf numFmtId="202" fontId="5" fillId="0" borderId="20" xfId="49" applyNumberFormat="1" applyFont="1" applyFill="1" applyBorder="1" applyAlignment="1">
      <alignment vertical="center"/>
    </xf>
    <xf numFmtId="0" fontId="5" fillId="0" borderId="15" xfId="63" applyFont="1" applyBorder="1" applyAlignment="1">
      <alignment vertical="center"/>
      <protection/>
    </xf>
    <xf numFmtId="0" fontId="5" fillId="0" borderId="15" xfId="63" applyFont="1" applyFill="1" applyBorder="1" applyAlignment="1">
      <alignment vertical="center"/>
      <protection/>
    </xf>
    <xf numFmtId="0" fontId="5" fillId="0" borderId="15" xfId="63" applyFont="1" applyBorder="1" applyAlignment="1">
      <alignment vertical="center" shrinkToFit="1"/>
      <protection/>
    </xf>
    <xf numFmtId="38" fontId="5" fillId="0" borderId="32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32" xfId="49" applyFont="1" applyBorder="1" applyAlignment="1">
      <alignment vertical="center"/>
    </xf>
    <xf numFmtId="202" fontId="5" fillId="0" borderId="32" xfId="49" applyNumberFormat="1" applyFont="1" applyFill="1" applyBorder="1" applyAlignment="1">
      <alignment vertical="center"/>
    </xf>
    <xf numFmtId="202" fontId="5" fillId="0" borderId="39" xfId="49" applyNumberFormat="1" applyFont="1" applyFill="1" applyBorder="1" applyAlignment="1">
      <alignment vertical="center"/>
    </xf>
    <xf numFmtId="192" fontId="5" fillId="0" borderId="34" xfId="61" applyNumberFormat="1" applyFont="1" applyFill="1" applyBorder="1" applyAlignment="1">
      <alignment vertical="center"/>
      <protection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40" xfId="61" applyNumberFormat="1" applyFont="1" applyFill="1" applyBorder="1" applyAlignment="1">
      <alignment vertical="center"/>
      <protection/>
    </xf>
    <xf numFmtId="192" fontId="5" fillId="0" borderId="41" xfId="61" applyNumberFormat="1" applyFont="1" applyFill="1" applyBorder="1" applyAlignment="1">
      <alignment vertical="center"/>
      <protection/>
    </xf>
    <xf numFmtId="192" fontId="5" fillId="0" borderId="33" xfId="61" applyNumberFormat="1" applyFont="1" applyBorder="1" applyAlignment="1">
      <alignment vertical="center"/>
      <protection/>
    </xf>
    <xf numFmtId="192" fontId="5" fillId="0" borderId="42" xfId="61" applyNumberFormat="1" applyFont="1" applyFill="1" applyBorder="1" applyAlignment="1">
      <alignment vertical="center"/>
      <protection/>
    </xf>
    <xf numFmtId="0" fontId="5" fillId="0" borderId="15" xfId="61" applyFont="1" applyBorder="1" applyAlignment="1">
      <alignment vertical="center" shrinkToFit="1"/>
      <protection/>
    </xf>
    <xf numFmtId="192" fontId="5" fillId="0" borderId="17" xfId="61" applyNumberFormat="1" applyFont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192" fontId="5" fillId="0" borderId="0" xfId="61" applyNumberFormat="1" applyFont="1" applyBorder="1" applyAlignment="1">
      <alignment vertical="center"/>
      <protection/>
    </xf>
    <xf numFmtId="192" fontId="5" fillId="0" borderId="43" xfId="61" applyNumberFormat="1" applyFont="1" applyFill="1" applyBorder="1" applyAlignment="1">
      <alignment vertical="center"/>
      <protection/>
    </xf>
    <xf numFmtId="192" fontId="5" fillId="0" borderId="0" xfId="61" applyNumberFormat="1" applyFont="1" applyFill="1" applyBorder="1" applyAlignment="1">
      <alignment vertical="center"/>
      <protection/>
    </xf>
    <xf numFmtId="192" fontId="5" fillId="0" borderId="44" xfId="61" applyNumberFormat="1" applyFont="1" applyFill="1" applyBorder="1" applyAlignment="1">
      <alignment vertical="center"/>
      <protection/>
    </xf>
    <xf numFmtId="192" fontId="5" fillId="0" borderId="45" xfId="61" applyNumberFormat="1" applyFont="1" applyFill="1" applyBorder="1" applyAlignment="1">
      <alignment vertical="center"/>
      <protection/>
    </xf>
    <xf numFmtId="192" fontId="5" fillId="0" borderId="46" xfId="61" applyNumberFormat="1" applyFont="1" applyFill="1" applyBorder="1" applyAlignment="1">
      <alignment vertical="center"/>
      <protection/>
    </xf>
    <xf numFmtId="192" fontId="5" fillId="0" borderId="47" xfId="61" applyNumberFormat="1" applyFont="1" applyBorder="1" applyAlignment="1">
      <alignment horizontal="center" vertical="center"/>
      <protection/>
    </xf>
    <xf numFmtId="192" fontId="5" fillId="0" borderId="47" xfId="61" applyNumberFormat="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vertical="center"/>
      <protection/>
    </xf>
    <xf numFmtId="192" fontId="5" fillId="0" borderId="49" xfId="61" applyNumberFormat="1" applyFont="1" applyFill="1" applyBorder="1" applyAlignment="1">
      <alignment horizontal="center" vertical="center"/>
      <protection/>
    </xf>
    <xf numFmtId="192" fontId="5" fillId="0" borderId="50" xfId="61" applyNumberFormat="1" applyFont="1" applyFill="1" applyBorder="1" applyAlignment="1">
      <alignment horizontal="center" vertical="center"/>
      <protection/>
    </xf>
    <xf numFmtId="198" fontId="5" fillId="0" borderId="17" xfId="61" applyNumberFormat="1" applyFont="1" applyFill="1" applyBorder="1" applyAlignment="1">
      <alignment horizontal="right" vertical="center"/>
      <protection/>
    </xf>
    <xf numFmtId="198" fontId="5" fillId="0" borderId="32" xfId="61" applyNumberFormat="1" applyFont="1" applyFill="1" applyBorder="1" applyAlignment="1">
      <alignment horizontal="right" vertical="center"/>
      <protection/>
    </xf>
    <xf numFmtId="192" fontId="5" fillId="0" borderId="29" xfId="61" applyNumberFormat="1" applyFont="1" applyFill="1" applyBorder="1" applyAlignment="1">
      <alignment vertical="center"/>
      <protection/>
    </xf>
    <xf numFmtId="192" fontId="5" fillId="0" borderId="17" xfId="61" applyNumberFormat="1" applyFont="1" applyFill="1" applyBorder="1" applyAlignment="1">
      <alignment horizontal="center" vertical="center"/>
      <protection/>
    </xf>
    <xf numFmtId="192" fontId="5" fillId="0" borderId="36" xfId="61" applyNumberFormat="1" applyFont="1" applyFill="1" applyBorder="1" applyAlignment="1">
      <alignment horizontal="center" vertical="center"/>
      <protection/>
    </xf>
    <xf numFmtId="192" fontId="5" fillId="0" borderId="50" xfId="61" applyNumberFormat="1" applyFont="1" applyBorder="1" applyAlignment="1">
      <alignment horizontal="center" vertical="center"/>
      <protection/>
    </xf>
    <xf numFmtId="192" fontId="5" fillId="0" borderId="11" xfId="61" applyNumberFormat="1" applyFont="1" applyFill="1" applyBorder="1" applyAlignment="1">
      <alignment vertical="center"/>
      <protection/>
    </xf>
    <xf numFmtId="191" fontId="5" fillId="0" borderId="17" xfId="61" applyNumberFormat="1" applyFont="1" applyFill="1" applyBorder="1" applyAlignment="1">
      <alignment horizontal="center" vertical="center"/>
      <protection/>
    </xf>
    <xf numFmtId="192" fontId="5" fillId="0" borderId="51" xfId="61" applyNumberFormat="1" applyFont="1" applyFill="1" applyBorder="1" applyAlignment="1">
      <alignment vertical="center"/>
      <protection/>
    </xf>
    <xf numFmtId="202" fontId="5" fillId="0" borderId="17" xfId="61" applyNumberFormat="1" applyFont="1" applyFill="1" applyBorder="1" applyAlignment="1">
      <alignment vertical="center"/>
      <protection/>
    </xf>
    <xf numFmtId="202" fontId="5" fillId="0" borderId="17" xfId="49" applyNumberFormat="1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7" xfId="49" applyFont="1" applyBorder="1" applyAlignment="1">
      <alignment vertical="center"/>
    </xf>
    <xf numFmtId="202" fontId="5" fillId="0" borderId="18" xfId="49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8" xfId="49" applyFont="1" applyBorder="1" applyAlignment="1">
      <alignment vertical="center"/>
    </xf>
    <xf numFmtId="202" fontId="5" fillId="0" borderId="42" xfId="49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5" fillId="0" borderId="27" xfId="61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統計表(生産）" xfId="61"/>
    <cellStyle name="標準_市町村別統計表(分配）" xfId="62"/>
    <cellStyle name="標準_市民生産・所得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33"/>
  <sheetViews>
    <sheetView showGridLines="0" tabSelected="1" view="pageBreakPreview" zoomScale="90" zoomScaleNormal="90" zoomScaleSheetLayoutView="90" zoomScalePageLayoutView="0" workbookViewId="0" topLeftCell="A1">
      <pane xSplit="1" ySplit="5" topLeftCell="B6" activePane="bottomRight" state="frozen"/>
      <selection pane="topLeft" activeCell="I9" sqref="I9"/>
      <selection pane="topRight" activeCell="I9" sqref="I9"/>
      <selection pane="bottomLeft" activeCell="I9" sqref="I9"/>
      <selection pane="bottomRight" activeCell="P9" sqref="P9"/>
    </sheetView>
  </sheetViews>
  <sheetFormatPr defaultColWidth="8.796875" defaultRowHeight="12.75" customHeight="1"/>
  <cols>
    <col min="1" max="1" width="32.19921875" style="26" customWidth="1"/>
    <col min="2" max="2" width="8.59765625" style="33" customWidth="1"/>
    <col min="3" max="11" width="8.59765625" style="26" customWidth="1"/>
    <col min="12" max="12" width="1.1015625" style="26" customWidth="1"/>
    <col min="13" max="16384" width="9" style="26" customWidth="1"/>
  </cols>
  <sheetData>
    <row r="1" spans="1:2" ht="20.25" customHeight="1">
      <c r="A1" s="35" t="s">
        <v>52</v>
      </c>
      <c r="B1" s="26"/>
    </row>
    <row r="2" s="28" customFormat="1" ht="20.25" customHeight="1">
      <c r="A2" s="27" t="s">
        <v>33</v>
      </c>
    </row>
    <row r="3" spans="1:11" s="28" customFormat="1" ht="20.25" customHeight="1">
      <c r="A3" s="39" t="s">
        <v>32</v>
      </c>
      <c r="B3" s="40"/>
      <c r="C3" s="40"/>
      <c r="D3" s="40"/>
      <c r="E3" s="40"/>
      <c r="F3" s="40"/>
      <c r="G3" s="40"/>
      <c r="H3" s="40"/>
      <c r="I3" s="41"/>
      <c r="J3" s="41"/>
      <c r="K3" s="41" t="s">
        <v>10</v>
      </c>
    </row>
    <row r="4" spans="1:12" s="8" customFormat="1" ht="26.25" customHeight="1">
      <c r="A4" s="1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42"/>
    </row>
    <row r="5" spans="1:12" s="8" customFormat="1" ht="13.5" customHeight="1">
      <c r="A5" s="45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80" t="s">
        <v>49</v>
      </c>
      <c r="I5" s="80" t="s">
        <v>50</v>
      </c>
      <c r="J5" s="11" t="s">
        <v>51</v>
      </c>
      <c r="K5" s="82" t="s">
        <v>53</v>
      </c>
      <c r="L5" s="42"/>
    </row>
    <row r="6" spans="1:12" s="8" customFormat="1" ht="32.25" customHeight="1">
      <c r="A6" s="31" t="s">
        <v>18</v>
      </c>
      <c r="B6" s="92">
        <v>15410</v>
      </c>
      <c r="C6" s="134">
        <v>14662</v>
      </c>
      <c r="D6" s="134">
        <v>13874</v>
      </c>
      <c r="E6" s="134">
        <v>13412</v>
      </c>
      <c r="F6" s="134">
        <v>13981</v>
      </c>
      <c r="G6" s="134">
        <v>14532</v>
      </c>
      <c r="H6" s="135">
        <v>18149</v>
      </c>
      <c r="I6" s="136">
        <v>17728</v>
      </c>
      <c r="J6" s="136">
        <v>15530</v>
      </c>
      <c r="K6" s="99">
        <v>17557</v>
      </c>
      <c r="L6" s="42"/>
    </row>
    <row r="7" spans="1:12" s="8" customFormat="1" ht="32.25" customHeight="1">
      <c r="A7" s="32" t="s">
        <v>19</v>
      </c>
      <c r="B7" s="93">
        <v>14093</v>
      </c>
      <c r="C7" s="133">
        <v>13265</v>
      </c>
      <c r="D7" s="134">
        <v>12557</v>
      </c>
      <c r="E7" s="134">
        <v>12087</v>
      </c>
      <c r="F7" s="134">
        <v>12758</v>
      </c>
      <c r="G7" s="134">
        <v>13383</v>
      </c>
      <c r="H7" s="135">
        <v>17026</v>
      </c>
      <c r="I7" s="136">
        <v>16580</v>
      </c>
      <c r="J7" s="136">
        <v>14320</v>
      </c>
      <c r="K7" s="99">
        <v>16242</v>
      </c>
      <c r="L7" s="42"/>
    </row>
    <row r="8" spans="1:12" s="8" customFormat="1" ht="32.25" customHeight="1">
      <c r="A8" s="32" t="s">
        <v>20</v>
      </c>
      <c r="B8" s="93">
        <v>455</v>
      </c>
      <c r="C8" s="133">
        <v>482</v>
      </c>
      <c r="D8" s="134">
        <v>507</v>
      </c>
      <c r="E8" s="134">
        <v>495</v>
      </c>
      <c r="F8" s="134">
        <v>449</v>
      </c>
      <c r="G8" s="134">
        <v>416</v>
      </c>
      <c r="H8" s="135">
        <v>398</v>
      </c>
      <c r="I8" s="136">
        <v>498</v>
      </c>
      <c r="J8" s="136">
        <v>523</v>
      </c>
      <c r="K8" s="99">
        <v>521</v>
      </c>
      <c r="L8" s="42"/>
    </row>
    <row r="9" spans="1:12" s="8" customFormat="1" ht="32.25" customHeight="1">
      <c r="A9" s="32" t="s">
        <v>21</v>
      </c>
      <c r="B9" s="93">
        <v>862</v>
      </c>
      <c r="C9" s="133">
        <v>915</v>
      </c>
      <c r="D9" s="134">
        <v>810</v>
      </c>
      <c r="E9" s="134">
        <v>830</v>
      </c>
      <c r="F9" s="134">
        <v>774</v>
      </c>
      <c r="G9" s="134">
        <v>734</v>
      </c>
      <c r="H9" s="135">
        <v>726</v>
      </c>
      <c r="I9" s="136">
        <v>650</v>
      </c>
      <c r="J9" s="136">
        <v>687</v>
      </c>
      <c r="K9" s="99">
        <v>794</v>
      </c>
      <c r="L9" s="42"/>
    </row>
    <row r="10" spans="1:12" s="8" customFormat="1" ht="32.25" customHeight="1">
      <c r="A10" s="96" t="s">
        <v>54</v>
      </c>
      <c r="B10" s="93">
        <v>639</v>
      </c>
      <c r="C10" s="133">
        <v>719</v>
      </c>
      <c r="D10" s="134">
        <v>720</v>
      </c>
      <c r="E10" s="134">
        <v>665</v>
      </c>
      <c r="F10" s="134">
        <v>705</v>
      </c>
      <c r="G10" s="134">
        <v>738</v>
      </c>
      <c r="H10" s="135">
        <v>702</v>
      </c>
      <c r="I10" s="136">
        <v>826</v>
      </c>
      <c r="J10" s="136">
        <v>930</v>
      </c>
      <c r="K10" s="99">
        <v>926</v>
      </c>
      <c r="L10" s="42"/>
    </row>
    <row r="11" spans="1:12" s="8" customFormat="1" ht="32.25" customHeight="1">
      <c r="A11" s="96" t="s">
        <v>55</v>
      </c>
      <c r="B11" s="93">
        <v>103464</v>
      </c>
      <c r="C11" s="133">
        <v>127412</v>
      </c>
      <c r="D11" s="134">
        <v>109648</v>
      </c>
      <c r="E11" s="134">
        <v>93710</v>
      </c>
      <c r="F11" s="134">
        <v>98307</v>
      </c>
      <c r="G11" s="134">
        <v>105603</v>
      </c>
      <c r="H11" s="135">
        <v>98552</v>
      </c>
      <c r="I11" s="136">
        <v>99988</v>
      </c>
      <c r="J11" s="136">
        <v>89026</v>
      </c>
      <c r="K11" s="99">
        <v>87806</v>
      </c>
      <c r="L11" s="42"/>
    </row>
    <row r="12" spans="1:12" s="8" customFormat="1" ht="32.25" customHeight="1">
      <c r="A12" s="96" t="s">
        <v>56</v>
      </c>
      <c r="B12" s="93">
        <v>28308</v>
      </c>
      <c r="C12" s="133">
        <v>26139</v>
      </c>
      <c r="D12" s="134">
        <v>23329</v>
      </c>
      <c r="E12" s="134">
        <v>26783</v>
      </c>
      <c r="F12" s="134">
        <v>20841</v>
      </c>
      <c r="G12" s="134">
        <v>20963</v>
      </c>
      <c r="H12" s="135">
        <v>22171</v>
      </c>
      <c r="I12" s="136">
        <v>25259</v>
      </c>
      <c r="J12" s="136">
        <v>25537</v>
      </c>
      <c r="K12" s="99">
        <v>24651</v>
      </c>
      <c r="L12" s="42"/>
    </row>
    <row r="13" spans="1:12" s="8" customFormat="1" ht="32.25" customHeight="1">
      <c r="A13" s="97" t="s">
        <v>57</v>
      </c>
      <c r="B13" s="93">
        <v>12794</v>
      </c>
      <c r="C13" s="133">
        <v>11881</v>
      </c>
      <c r="D13" s="134">
        <v>10770</v>
      </c>
      <c r="E13" s="134">
        <v>11421</v>
      </c>
      <c r="F13" s="134">
        <v>11557</v>
      </c>
      <c r="G13" s="134">
        <v>9570</v>
      </c>
      <c r="H13" s="135">
        <v>10173</v>
      </c>
      <c r="I13" s="136">
        <v>12053</v>
      </c>
      <c r="J13" s="136">
        <v>12138</v>
      </c>
      <c r="K13" s="99">
        <v>12336</v>
      </c>
      <c r="L13" s="42"/>
    </row>
    <row r="14" spans="1:12" s="8" customFormat="1" ht="32.25" customHeight="1">
      <c r="A14" s="97" t="s">
        <v>58</v>
      </c>
      <c r="B14" s="93">
        <v>37063</v>
      </c>
      <c r="C14" s="133">
        <v>36877</v>
      </c>
      <c r="D14" s="134">
        <v>33425</v>
      </c>
      <c r="E14" s="134">
        <v>36393</v>
      </c>
      <c r="F14" s="134">
        <v>36861</v>
      </c>
      <c r="G14" s="134">
        <v>36665</v>
      </c>
      <c r="H14" s="135">
        <v>36546</v>
      </c>
      <c r="I14" s="136">
        <v>36250</v>
      </c>
      <c r="J14" s="136">
        <v>35877</v>
      </c>
      <c r="K14" s="99">
        <v>37412</v>
      </c>
      <c r="L14" s="42"/>
    </row>
    <row r="15" spans="1:12" s="8" customFormat="1" ht="32.25" customHeight="1">
      <c r="A15" s="97" t="s">
        <v>59</v>
      </c>
      <c r="B15" s="93">
        <v>14067</v>
      </c>
      <c r="C15" s="133">
        <v>14332</v>
      </c>
      <c r="D15" s="134">
        <v>12629</v>
      </c>
      <c r="E15" s="134">
        <v>12216</v>
      </c>
      <c r="F15" s="134">
        <v>12184</v>
      </c>
      <c r="G15" s="134">
        <v>12455</v>
      </c>
      <c r="H15" s="135">
        <v>13562</v>
      </c>
      <c r="I15" s="136">
        <v>13109</v>
      </c>
      <c r="J15" s="136">
        <v>13185</v>
      </c>
      <c r="K15" s="99">
        <v>13256</v>
      </c>
      <c r="L15" s="42"/>
    </row>
    <row r="16" spans="1:12" s="8" customFormat="1" ht="32.25" customHeight="1">
      <c r="A16" s="97" t="s">
        <v>60</v>
      </c>
      <c r="B16" s="93">
        <v>13471</v>
      </c>
      <c r="C16" s="133">
        <v>13524</v>
      </c>
      <c r="D16" s="134">
        <v>12541</v>
      </c>
      <c r="E16" s="134">
        <v>12087</v>
      </c>
      <c r="F16" s="134">
        <v>11410</v>
      </c>
      <c r="G16" s="134">
        <v>11623</v>
      </c>
      <c r="H16" s="135">
        <v>10944</v>
      </c>
      <c r="I16" s="136">
        <v>11442</v>
      </c>
      <c r="J16" s="136">
        <v>11417</v>
      </c>
      <c r="K16" s="99">
        <v>12357</v>
      </c>
      <c r="L16" s="42"/>
    </row>
    <row r="17" spans="1:12" s="8" customFormat="1" ht="32.25" customHeight="1">
      <c r="A17" s="97" t="s">
        <v>61</v>
      </c>
      <c r="B17" s="93">
        <v>11291</v>
      </c>
      <c r="C17" s="133">
        <v>11207</v>
      </c>
      <c r="D17" s="134">
        <v>11156</v>
      </c>
      <c r="E17" s="134">
        <v>11229</v>
      </c>
      <c r="F17" s="134">
        <v>11425</v>
      </c>
      <c r="G17" s="134">
        <v>11273</v>
      </c>
      <c r="H17" s="135">
        <v>11166</v>
      </c>
      <c r="I17" s="136">
        <v>10890</v>
      </c>
      <c r="J17" s="136">
        <v>10677</v>
      </c>
      <c r="K17" s="99">
        <v>10707</v>
      </c>
      <c r="L17" s="42"/>
    </row>
    <row r="18" spans="1:12" s="8" customFormat="1" ht="32.25" customHeight="1">
      <c r="A18" s="96" t="s">
        <v>62</v>
      </c>
      <c r="B18" s="93">
        <v>22550</v>
      </c>
      <c r="C18" s="133">
        <v>23135</v>
      </c>
      <c r="D18" s="134">
        <v>18333</v>
      </c>
      <c r="E18" s="134">
        <v>18948</v>
      </c>
      <c r="F18" s="134">
        <v>18664</v>
      </c>
      <c r="G18" s="134">
        <v>18440</v>
      </c>
      <c r="H18" s="135">
        <v>18102</v>
      </c>
      <c r="I18" s="136">
        <v>18958</v>
      </c>
      <c r="J18" s="136">
        <v>18186</v>
      </c>
      <c r="K18" s="99">
        <v>19366</v>
      </c>
      <c r="L18" s="42"/>
    </row>
    <row r="19" spans="1:12" s="8" customFormat="1" ht="32.25" customHeight="1">
      <c r="A19" s="96" t="s">
        <v>63</v>
      </c>
      <c r="B19" s="93">
        <v>56319</v>
      </c>
      <c r="C19" s="133">
        <v>56282</v>
      </c>
      <c r="D19" s="134">
        <v>55147</v>
      </c>
      <c r="E19" s="134">
        <v>55262</v>
      </c>
      <c r="F19" s="134">
        <v>54730</v>
      </c>
      <c r="G19" s="134">
        <v>54521</v>
      </c>
      <c r="H19" s="135">
        <v>53562</v>
      </c>
      <c r="I19" s="136">
        <v>52552</v>
      </c>
      <c r="J19" s="136">
        <v>51797</v>
      </c>
      <c r="K19" s="99">
        <v>51663</v>
      </c>
      <c r="L19" s="42"/>
    </row>
    <row r="20" spans="1:12" s="8" customFormat="1" ht="32.25" customHeight="1">
      <c r="A20" s="98" t="s">
        <v>64</v>
      </c>
      <c r="B20" s="93">
        <v>17154</v>
      </c>
      <c r="C20" s="133">
        <v>17923</v>
      </c>
      <c r="D20" s="134">
        <v>18100</v>
      </c>
      <c r="E20" s="134">
        <v>16648</v>
      </c>
      <c r="F20" s="134">
        <v>16025</v>
      </c>
      <c r="G20" s="134">
        <v>16415</v>
      </c>
      <c r="H20" s="135">
        <v>16144</v>
      </c>
      <c r="I20" s="136">
        <v>16700</v>
      </c>
      <c r="J20" s="136">
        <v>16612</v>
      </c>
      <c r="K20" s="99">
        <v>17604</v>
      </c>
      <c r="L20" s="42"/>
    </row>
    <row r="21" spans="1:12" s="8" customFormat="1" ht="32.25" customHeight="1">
      <c r="A21" s="96" t="s">
        <v>65</v>
      </c>
      <c r="B21" s="93">
        <v>30754</v>
      </c>
      <c r="C21" s="133">
        <v>31629</v>
      </c>
      <c r="D21" s="134">
        <v>30588</v>
      </c>
      <c r="E21" s="134">
        <v>29543</v>
      </c>
      <c r="F21" s="134">
        <v>29799</v>
      </c>
      <c r="G21" s="134">
        <v>29530</v>
      </c>
      <c r="H21" s="135">
        <v>28820</v>
      </c>
      <c r="I21" s="136">
        <v>27610</v>
      </c>
      <c r="J21" s="136">
        <v>27014</v>
      </c>
      <c r="K21" s="99">
        <v>25992</v>
      </c>
      <c r="L21" s="42"/>
    </row>
    <row r="22" spans="1:12" s="8" customFormat="1" ht="32.25" customHeight="1">
      <c r="A22" s="96" t="s">
        <v>66</v>
      </c>
      <c r="B22" s="93">
        <v>24259</v>
      </c>
      <c r="C22" s="133">
        <v>24916</v>
      </c>
      <c r="D22" s="134">
        <v>24620</v>
      </c>
      <c r="E22" s="134">
        <v>23931</v>
      </c>
      <c r="F22" s="134">
        <v>24221</v>
      </c>
      <c r="G22" s="134">
        <v>24284</v>
      </c>
      <c r="H22" s="135">
        <v>24176</v>
      </c>
      <c r="I22" s="136">
        <v>23637</v>
      </c>
      <c r="J22" s="136">
        <v>23885</v>
      </c>
      <c r="K22" s="99">
        <v>23992</v>
      </c>
      <c r="L22" s="42"/>
    </row>
    <row r="23" spans="1:12" s="8" customFormat="1" ht="32.25" customHeight="1">
      <c r="A23" s="96" t="s">
        <v>67</v>
      </c>
      <c r="B23" s="93">
        <v>47745</v>
      </c>
      <c r="C23" s="133">
        <v>48359</v>
      </c>
      <c r="D23" s="134">
        <v>39745</v>
      </c>
      <c r="E23" s="134">
        <v>40665</v>
      </c>
      <c r="F23" s="134">
        <v>41459</v>
      </c>
      <c r="G23" s="134">
        <v>40690</v>
      </c>
      <c r="H23" s="135">
        <v>41267</v>
      </c>
      <c r="I23" s="136">
        <v>40992</v>
      </c>
      <c r="J23" s="136">
        <v>39856</v>
      </c>
      <c r="K23" s="99">
        <v>41821</v>
      </c>
      <c r="L23" s="42"/>
    </row>
    <row r="24" spans="1:12" s="8" customFormat="1" ht="32.25" customHeight="1">
      <c r="A24" s="96" t="s">
        <v>68</v>
      </c>
      <c r="B24" s="93">
        <v>28066</v>
      </c>
      <c r="C24" s="133">
        <v>27326</v>
      </c>
      <c r="D24" s="134">
        <v>25117</v>
      </c>
      <c r="E24" s="134">
        <v>23198</v>
      </c>
      <c r="F24" s="134">
        <v>22457</v>
      </c>
      <c r="G24" s="134">
        <v>22271</v>
      </c>
      <c r="H24" s="135">
        <v>21650</v>
      </c>
      <c r="I24" s="136">
        <v>20933</v>
      </c>
      <c r="J24" s="136">
        <v>20717</v>
      </c>
      <c r="K24" s="99">
        <v>21195</v>
      </c>
      <c r="L24" s="42"/>
    </row>
    <row r="25" spans="1:12" s="8" customFormat="1" ht="32.25" customHeight="1">
      <c r="A25" s="49" t="s">
        <v>0</v>
      </c>
      <c r="B25" s="94">
        <v>463354</v>
      </c>
      <c r="C25" s="137">
        <v>486324</v>
      </c>
      <c r="D25" s="137">
        <v>439742</v>
      </c>
      <c r="E25" s="137">
        <v>426108</v>
      </c>
      <c r="F25" s="137">
        <v>424625</v>
      </c>
      <c r="G25" s="137">
        <v>429573</v>
      </c>
      <c r="H25" s="138">
        <v>425778</v>
      </c>
      <c r="I25" s="139">
        <v>428926</v>
      </c>
      <c r="J25" s="139">
        <v>412382</v>
      </c>
      <c r="K25" s="100">
        <v>418639</v>
      </c>
      <c r="L25" s="42"/>
    </row>
    <row r="26" spans="1:12" s="8" customFormat="1" ht="32.25" customHeight="1">
      <c r="A26" s="50" t="s">
        <v>2</v>
      </c>
      <c r="B26" s="93">
        <v>4755</v>
      </c>
      <c r="C26" s="133">
        <v>5223</v>
      </c>
      <c r="D26" s="134">
        <v>5029</v>
      </c>
      <c r="E26" s="134">
        <v>3807</v>
      </c>
      <c r="F26" s="134">
        <v>4123</v>
      </c>
      <c r="G26" s="134">
        <v>4876</v>
      </c>
      <c r="H26" s="135">
        <v>4932</v>
      </c>
      <c r="I26" s="136">
        <v>5470</v>
      </c>
      <c r="J26" s="136">
        <v>7035</v>
      </c>
      <c r="K26" s="99">
        <v>6971</v>
      </c>
      <c r="L26" s="42"/>
    </row>
    <row r="27" spans="1:12" s="8" customFormat="1" ht="32.25" customHeight="1">
      <c r="A27" s="31" t="s">
        <v>23</v>
      </c>
      <c r="B27" s="93">
        <v>2878</v>
      </c>
      <c r="C27" s="133">
        <v>3333</v>
      </c>
      <c r="D27" s="134">
        <v>2406</v>
      </c>
      <c r="E27" s="134">
        <v>2505</v>
      </c>
      <c r="F27" s="134">
        <v>2066</v>
      </c>
      <c r="G27" s="134">
        <v>2404</v>
      </c>
      <c r="H27" s="135">
        <v>2370</v>
      </c>
      <c r="I27" s="136">
        <v>2778</v>
      </c>
      <c r="J27" s="136">
        <v>3476</v>
      </c>
      <c r="K27" s="99">
        <v>4864</v>
      </c>
      <c r="L27" s="42"/>
    </row>
    <row r="28" spans="1:12" s="8" customFormat="1" ht="32.25" customHeight="1">
      <c r="A28" s="49" t="s">
        <v>45</v>
      </c>
      <c r="B28" s="94">
        <v>465231</v>
      </c>
      <c r="C28" s="137">
        <v>488214</v>
      </c>
      <c r="D28" s="137">
        <v>442364</v>
      </c>
      <c r="E28" s="137">
        <v>427410</v>
      </c>
      <c r="F28" s="137">
        <v>426682</v>
      </c>
      <c r="G28" s="137">
        <v>432045</v>
      </c>
      <c r="H28" s="138">
        <v>428340</v>
      </c>
      <c r="I28" s="139">
        <v>431618</v>
      </c>
      <c r="J28" s="139">
        <v>415942</v>
      </c>
      <c r="K28" s="100">
        <v>420746</v>
      </c>
      <c r="L28" s="42"/>
    </row>
    <row r="29" spans="1:12" s="8" customFormat="1" ht="32.25" customHeight="1">
      <c r="A29" s="50" t="s">
        <v>26</v>
      </c>
      <c r="B29" s="92"/>
      <c r="C29" s="134"/>
      <c r="D29" s="134"/>
      <c r="E29" s="134"/>
      <c r="F29" s="134"/>
      <c r="G29" s="134"/>
      <c r="H29" s="134"/>
      <c r="I29" s="136"/>
      <c r="J29" s="136"/>
      <c r="K29" s="101"/>
      <c r="L29" s="42"/>
    </row>
    <row r="30" spans="1:12" s="8" customFormat="1" ht="32.25" customHeight="1">
      <c r="A30" s="31" t="s">
        <v>27</v>
      </c>
      <c r="B30" s="92">
        <v>15410</v>
      </c>
      <c r="C30" s="134">
        <f>C6</f>
        <v>14662</v>
      </c>
      <c r="D30" s="134">
        <f aca="true" t="shared" si="0" ref="D30:K30">D6</f>
        <v>13874</v>
      </c>
      <c r="E30" s="134">
        <f t="shared" si="0"/>
        <v>13412</v>
      </c>
      <c r="F30" s="134">
        <f t="shared" si="0"/>
        <v>13981</v>
      </c>
      <c r="G30" s="134">
        <f t="shared" si="0"/>
        <v>14532</v>
      </c>
      <c r="H30" s="134">
        <f t="shared" si="0"/>
        <v>18149</v>
      </c>
      <c r="I30" s="134">
        <f t="shared" si="0"/>
        <v>17728</v>
      </c>
      <c r="J30" s="134">
        <f t="shared" si="0"/>
        <v>15530</v>
      </c>
      <c r="K30" s="102">
        <f t="shared" si="0"/>
        <v>17557</v>
      </c>
      <c r="L30" s="42"/>
    </row>
    <row r="31" spans="1:12" s="8" customFormat="1" ht="32.25" customHeight="1">
      <c r="A31" s="31" t="s">
        <v>28</v>
      </c>
      <c r="B31" s="92">
        <v>132411</v>
      </c>
      <c r="C31" s="134">
        <f>SUM(C10:C12)</f>
        <v>154270</v>
      </c>
      <c r="D31" s="134">
        <f aca="true" t="shared" si="1" ref="D31:K31">SUM(D10:D12)</f>
        <v>133697</v>
      </c>
      <c r="E31" s="134">
        <f t="shared" si="1"/>
        <v>121158</v>
      </c>
      <c r="F31" s="134">
        <f t="shared" si="1"/>
        <v>119853</v>
      </c>
      <c r="G31" s="134">
        <f t="shared" si="1"/>
        <v>127304</v>
      </c>
      <c r="H31" s="134">
        <f t="shared" si="1"/>
        <v>121425</v>
      </c>
      <c r="I31" s="134">
        <f t="shared" si="1"/>
        <v>126073</v>
      </c>
      <c r="J31" s="134">
        <f t="shared" si="1"/>
        <v>115493</v>
      </c>
      <c r="K31" s="102">
        <f t="shared" si="1"/>
        <v>113383</v>
      </c>
      <c r="L31" s="42"/>
    </row>
    <row r="32" spans="1:12" s="8" customFormat="1" ht="32.25" customHeight="1">
      <c r="A32" s="51" t="s">
        <v>46</v>
      </c>
      <c r="B32" s="95">
        <v>315533</v>
      </c>
      <c r="C32" s="140">
        <f>SUM(C13:C24)</f>
        <v>317391</v>
      </c>
      <c r="D32" s="140">
        <f aca="true" t="shared" si="2" ref="D32:K32">SUM(D13:D24)</f>
        <v>292171</v>
      </c>
      <c r="E32" s="140">
        <f t="shared" si="2"/>
        <v>291541</v>
      </c>
      <c r="F32" s="140">
        <f t="shared" si="2"/>
        <v>290792</v>
      </c>
      <c r="G32" s="140">
        <f t="shared" si="2"/>
        <v>287737</v>
      </c>
      <c r="H32" s="140">
        <f t="shared" si="2"/>
        <v>286112</v>
      </c>
      <c r="I32" s="140">
        <f t="shared" si="2"/>
        <v>285126</v>
      </c>
      <c r="J32" s="140">
        <f t="shared" si="2"/>
        <v>281361</v>
      </c>
      <c r="K32" s="103">
        <f t="shared" si="2"/>
        <v>287701</v>
      </c>
      <c r="L32" s="42"/>
    </row>
    <row r="33" spans="1:11" ht="32.2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81"/>
      <c r="K33" s="81"/>
    </row>
  </sheetData>
  <sheetProtection/>
  <mergeCells count="1">
    <mergeCell ref="A33:I33"/>
  </mergeCells>
  <printOptions horizontalCentered="1"/>
  <pageMargins left="0.5905511811023623" right="0.5905511811023623" top="0.5905511811023623" bottom="0.3937007874015748" header="0.5118110236220472" footer="0.1968503937007874"/>
  <pageSetup firstPageNumber="9" useFirstPageNumber="1" horizontalDpi="600" verticalDpi="600" orientation="portrait" paperSize="9" scale="71" r:id="rId1"/>
  <headerFooter scaleWithDoc="0" alignWithMargins="0">
    <oddFooter>&amp;C&amp;"Century,標準"&amp;11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view="pageBreakPreview" zoomScale="80" zoomScaleSheetLayoutView="80" zoomScalePageLayoutView="0" workbookViewId="0" topLeftCell="A1">
      <selection activeCell="Q36" sqref="Q36"/>
    </sheetView>
  </sheetViews>
  <sheetFormatPr defaultColWidth="8.796875" defaultRowHeight="12.75" customHeight="1"/>
  <cols>
    <col min="1" max="1" width="33.5" style="2" customWidth="1"/>
    <col min="2" max="2" width="8.09765625" style="17" customWidth="1"/>
    <col min="3" max="11" width="8.09765625" style="2" customWidth="1"/>
    <col min="12" max="12" width="1.1015625" style="2" customWidth="1"/>
    <col min="13" max="16384" width="9" style="2" customWidth="1"/>
  </cols>
  <sheetData>
    <row r="1" spans="1:8" ht="20.25" customHeight="1">
      <c r="A1" s="52" t="str">
        <f>'市内総生産（実数）'!A1</f>
        <v>平成27年度　鶴岡市の市民所得</v>
      </c>
      <c r="B1" s="53"/>
      <c r="C1" s="53"/>
      <c r="D1" s="53"/>
      <c r="E1" s="53"/>
      <c r="F1" s="53"/>
      <c r="G1" s="53"/>
      <c r="H1" s="53"/>
    </row>
    <row r="2" spans="1:8" s="1" customFormat="1" ht="20.25" customHeight="1">
      <c r="A2" s="10" t="s">
        <v>33</v>
      </c>
      <c r="B2" s="54"/>
      <c r="C2" s="54"/>
      <c r="D2" s="54"/>
      <c r="E2" s="54"/>
      <c r="F2" s="54"/>
      <c r="G2" s="54"/>
      <c r="H2" s="54"/>
    </row>
    <row r="3" spans="1:11" s="1" customFormat="1" ht="20.25" customHeight="1">
      <c r="A3" s="37" t="s">
        <v>35</v>
      </c>
      <c r="B3" s="55"/>
      <c r="C3" s="55"/>
      <c r="D3" s="55"/>
      <c r="E3" s="55"/>
      <c r="F3" s="55"/>
      <c r="G3" s="55"/>
      <c r="H3" s="55"/>
      <c r="I3" s="38"/>
      <c r="J3" s="38"/>
      <c r="K3" s="38" t="s">
        <v>37</v>
      </c>
    </row>
    <row r="4" spans="1:12" s="3" customFormat="1" ht="26.25" customHeight="1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25"/>
      <c r="L4" s="87"/>
    </row>
    <row r="5" spans="1:12" s="8" customFormat="1" ht="13.5" customHeight="1">
      <c r="A5" s="50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2" t="s">
        <v>51</v>
      </c>
      <c r="K5" s="12" t="s">
        <v>53</v>
      </c>
      <c r="L5" s="88"/>
    </row>
    <row r="6" spans="1:12" s="3" customFormat="1" ht="32.25" customHeight="1">
      <c r="A6" s="31" t="s">
        <v>18</v>
      </c>
      <c r="B6" s="111" t="s">
        <v>71</v>
      </c>
      <c r="C6" s="36">
        <f>ROUND(('市内総生産（実数）'!C6-'市内総生産（実数）'!B6)/'市内総生産（実数）'!B6*100,1)</f>
        <v>-4.9</v>
      </c>
      <c r="D6" s="36">
        <f>ROUND(('市内総生産（実数）'!D6-'市内総生産（実数）'!C6)/'市内総生産（実数）'!C6*100,1)</f>
        <v>-5.4</v>
      </c>
      <c r="E6" s="36">
        <f>ROUND(('市内総生産（実数）'!E6-'市内総生産（実数）'!D6)/'市内総生産（実数）'!D6*100,1)</f>
        <v>-3.3</v>
      </c>
      <c r="F6" s="36">
        <f>ROUND(('市内総生産（実数）'!F6-'市内総生産（実数）'!E6)/'市内総生産（実数）'!E6*100,1)</f>
        <v>4.2</v>
      </c>
      <c r="G6" s="36">
        <f>ROUND(('市内総生産（実数）'!G6-'市内総生産（実数）'!F6)/'市内総生産（実数）'!F6*100,1)</f>
        <v>3.9</v>
      </c>
      <c r="H6" s="36">
        <f>ROUND(('市内総生産（実数）'!H6-'市内総生産（実数）'!G6)/'市内総生産（実数）'!G6*100,1)</f>
        <v>24.9</v>
      </c>
      <c r="I6" s="36">
        <f>ROUND(('市内総生産（実数）'!I6-'市内総生産（実数）'!H6)/'市内総生産（実数）'!H6*100,1)</f>
        <v>-2.3</v>
      </c>
      <c r="J6" s="113">
        <f>ROUND(('市内総生産（実数）'!J6-'市内総生産（実数）'!I6)/'市内総生産（実数）'!I6*100,1)</f>
        <v>-12.4</v>
      </c>
      <c r="K6" s="89">
        <f>ROUND(('市内総生産（実数）'!K6-'市内総生産（実数）'!J6)/'市内総生産（実数）'!J6*100,1)</f>
        <v>13.1</v>
      </c>
      <c r="L6" s="87"/>
    </row>
    <row r="7" spans="1:12" s="3" customFormat="1" ht="32.25" customHeight="1">
      <c r="A7" s="32" t="s">
        <v>19</v>
      </c>
      <c r="B7" s="111" t="s">
        <v>71</v>
      </c>
      <c r="C7" s="36">
        <f>ROUND(('市内総生産（実数）'!C7-'市内総生産（実数）'!B7)/'市内総生産（実数）'!B7*100,1)</f>
        <v>-5.9</v>
      </c>
      <c r="D7" s="36">
        <f>ROUND(('市内総生産（実数）'!D7-'市内総生産（実数）'!C7)/'市内総生産（実数）'!C7*100,1)</f>
        <v>-5.3</v>
      </c>
      <c r="E7" s="36">
        <f>ROUND(('市内総生産（実数）'!E7-'市内総生産（実数）'!D7)/'市内総生産（実数）'!D7*100,1)</f>
        <v>-3.7</v>
      </c>
      <c r="F7" s="36">
        <f>ROUND(('市内総生産（実数）'!F7-'市内総生産（実数）'!E7)/'市内総生産（実数）'!E7*100,1)</f>
        <v>5.6</v>
      </c>
      <c r="G7" s="36">
        <f>ROUND(('市内総生産（実数）'!G7-'市内総生産（実数）'!F7)/'市内総生産（実数）'!F7*100,1)</f>
        <v>4.9</v>
      </c>
      <c r="H7" s="36">
        <f>ROUND(('市内総生産（実数）'!H7-'市内総生産（実数）'!G7)/'市内総生産（実数）'!G7*100,1)</f>
        <v>27.2</v>
      </c>
      <c r="I7" s="36">
        <f>ROUND(('市内総生産（実数）'!I7-'市内総生産（実数）'!H7)/'市内総生産（実数）'!H7*100,1)</f>
        <v>-2.6</v>
      </c>
      <c r="J7" s="113">
        <f>ROUND(('市内総生産（実数）'!J7-'市内総生産（実数）'!I7)/'市内総生産（実数）'!I7*100,1)</f>
        <v>-13.6</v>
      </c>
      <c r="K7" s="89">
        <f>ROUND(('市内総生産（実数）'!K7-'市内総生産（実数）'!J7)/'市内総生産（実数）'!J7*100,1)</f>
        <v>13.4</v>
      </c>
      <c r="L7" s="87"/>
    </row>
    <row r="8" spans="1:12" s="3" customFormat="1" ht="32.25" customHeight="1">
      <c r="A8" s="32" t="s">
        <v>20</v>
      </c>
      <c r="B8" s="111" t="s">
        <v>71</v>
      </c>
      <c r="C8" s="36">
        <f>ROUND(('市内総生産（実数）'!C8-'市内総生産（実数）'!B8)/'市内総生産（実数）'!B8*100,1)</f>
        <v>5.9</v>
      </c>
      <c r="D8" s="36">
        <f>ROUND(('市内総生産（実数）'!D8-'市内総生産（実数）'!C8)/'市内総生産（実数）'!C8*100,1)</f>
        <v>5.2</v>
      </c>
      <c r="E8" s="36">
        <f>ROUND(('市内総生産（実数）'!E8-'市内総生産（実数）'!D8)/'市内総生産（実数）'!D8*100,1)</f>
        <v>-2.4</v>
      </c>
      <c r="F8" s="36">
        <f>ROUND(('市内総生産（実数）'!F8-'市内総生産（実数）'!E8)/'市内総生産（実数）'!E8*100,1)</f>
        <v>-9.3</v>
      </c>
      <c r="G8" s="36">
        <f>ROUND(('市内総生産（実数）'!G8-'市内総生産（実数）'!F8)/'市内総生産（実数）'!F8*100,1)</f>
        <v>-7.3</v>
      </c>
      <c r="H8" s="36">
        <f>ROUND(('市内総生産（実数）'!H8-'市内総生産（実数）'!G8)/'市内総生産（実数）'!G8*100,1)</f>
        <v>-4.3</v>
      </c>
      <c r="I8" s="36">
        <f>ROUND(('市内総生産（実数）'!I8-'市内総生産（実数）'!H8)/'市内総生産（実数）'!H8*100,1)</f>
        <v>25.1</v>
      </c>
      <c r="J8" s="113">
        <f>ROUND(('市内総生産（実数）'!J8-'市内総生産（実数）'!I8)/'市内総生産（実数）'!I8*100,1)</f>
        <v>5</v>
      </c>
      <c r="K8" s="89">
        <f>ROUND(('市内総生産（実数）'!K8-'市内総生産（実数）'!J8)/'市内総生産（実数）'!J8*100,1)</f>
        <v>-0.4</v>
      </c>
      <c r="L8" s="87"/>
    </row>
    <row r="9" spans="1:12" s="3" customFormat="1" ht="32.25" customHeight="1">
      <c r="A9" s="32" t="s">
        <v>21</v>
      </c>
      <c r="B9" s="111" t="s">
        <v>71</v>
      </c>
      <c r="C9" s="36">
        <f>ROUND(('市内総生産（実数）'!C9-'市内総生産（実数）'!B9)/'市内総生産（実数）'!B9*100,1)</f>
        <v>6.1</v>
      </c>
      <c r="D9" s="36">
        <f>ROUND(('市内総生産（実数）'!D9-'市内総生産（実数）'!C9)/'市内総生産（実数）'!C9*100,1)</f>
        <v>-11.5</v>
      </c>
      <c r="E9" s="36">
        <f>ROUND(('市内総生産（実数）'!E9-'市内総生産（実数）'!D9)/'市内総生産（実数）'!D9*100,1)</f>
        <v>2.5</v>
      </c>
      <c r="F9" s="36">
        <f>ROUND(('市内総生産（実数）'!F9-'市内総生産（実数）'!E9)/'市内総生産（実数）'!E9*100,1)</f>
        <v>-6.7</v>
      </c>
      <c r="G9" s="36">
        <f>ROUND(('市内総生産（実数）'!G9-'市内総生産（実数）'!F9)/'市内総生産（実数）'!F9*100,1)</f>
        <v>-5.2</v>
      </c>
      <c r="H9" s="36">
        <f>ROUND(('市内総生産（実数）'!H9-'市内総生産（実数）'!G9)/'市内総生産（実数）'!G9*100,1)</f>
        <v>-1.1</v>
      </c>
      <c r="I9" s="36">
        <f>ROUND(('市内総生産（実数）'!I9-'市内総生産（実数）'!H9)/'市内総生産（実数）'!H9*100,1)</f>
        <v>-10.5</v>
      </c>
      <c r="J9" s="113">
        <f>ROUND(('市内総生産（実数）'!J9-'市内総生産（実数）'!I9)/'市内総生産（実数）'!I9*100,1)</f>
        <v>5.7</v>
      </c>
      <c r="K9" s="89">
        <f>ROUND(('市内総生産（実数）'!K9-'市内総生産（実数）'!J9)/'市内総生産（実数）'!J9*100,1)</f>
        <v>15.6</v>
      </c>
      <c r="L9" s="87"/>
    </row>
    <row r="10" spans="1:12" s="3" customFormat="1" ht="32.25" customHeight="1">
      <c r="A10" s="96" t="s">
        <v>54</v>
      </c>
      <c r="B10" s="111" t="s">
        <v>71</v>
      </c>
      <c r="C10" s="36">
        <f>ROUND(('市内総生産（実数）'!C10-'市内総生産（実数）'!B10)/'市内総生産（実数）'!B10*100,1)</f>
        <v>12.5</v>
      </c>
      <c r="D10" s="36">
        <f>ROUND(('市内総生産（実数）'!D10-'市内総生産（実数）'!C10)/'市内総生産（実数）'!C10*100,1)</f>
        <v>0.1</v>
      </c>
      <c r="E10" s="36">
        <f>ROUND(('市内総生産（実数）'!E10-'市内総生産（実数）'!D10)/'市内総生産（実数）'!D10*100,1)</f>
        <v>-7.6</v>
      </c>
      <c r="F10" s="36">
        <f>ROUND(('市内総生産（実数）'!F10-'市内総生産（実数）'!E10)/'市内総生産（実数）'!E10*100,1)</f>
        <v>6</v>
      </c>
      <c r="G10" s="36">
        <f>ROUND(('市内総生産（実数）'!G10-'市内総生産（実数）'!F10)/'市内総生産（実数）'!F10*100,1)</f>
        <v>4.7</v>
      </c>
      <c r="H10" s="36">
        <f>ROUND(('市内総生産（実数）'!H10-'市内総生産（実数）'!G10)/'市内総生産（実数）'!G10*100,1)</f>
        <v>-4.9</v>
      </c>
      <c r="I10" s="36">
        <f>ROUND(('市内総生産（実数）'!I10-'市内総生産（実数）'!H10)/'市内総生産（実数）'!H10*100,1)</f>
        <v>17.7</v>
      </c>
      <c r="J10" s="113">
        <f>ROUND(('市内総生産（実数）'!J10-'市内総生産（実数）'!I10)/'市内総生産（実数）'!I10*100,1)</f>
        <v>12.6</v>
      </c>
      <c r="K10" s="89">
        <f>ROUND(('市内総生産（実数）'!K10-'市内総生産（実数）'!J10)/'市内総生産（実数）'!J10*100,1)</f>
        <v>-0.4</v>
      </c>
      <c r="L10" s="87"/>
    </row>
    <row r="11" spans="1:12" s="3" customFormat="1" ht="32.25" customHeight="1">
      <c r="A11" s="96" t="s">
        <v>55</v>
      </c>
      <c r="B11" s="111" t="s">
        <v>71</v>
      </c>
      <c r="C11" s="36">
        <f>ROUND(('市内総生産（実数）'!C11-'市内総生産（実数）'!B11)/'市内総生産（実数）'!B11*100,1)</f>
        <v>23.1</v>
      </c>
      <c r="D11" s="36">
        <f>ROUND(('市内総生産（実数）'!D11-'市内総生産（実数）'!C11)/'市内総生産（実数）'!C11*100,1)</f>
        <v>-13.9</v>
      </c>
      <c r="E11" s="36">
        <f>ROUND(('市内総生産（実数）'!E11-'市内総生産（実数）'!D11)/'市内総生産（実数）'!D11*100,1)</f>
        <v>-14.5</v>
      </c>
      <c r="F11" s="36">
        <f>ROUND(('市内総生産（実数）'!F11-'市内総生産（実数）'!E11)/'市内総生産（実数）'!E11*100,1)</f>
        <v>4.9</v>
      </c>
      <c r="G11" s="36">
        <f>ROUND(('市内総生産（実数）'!G11-'市内総生産（実数）'!F11)/'市内総生産（実数）'!F11*100,1)</f>
        <v>7.4</v>
      </c>
      <c r="H11" s="36">
        <f>ROUND(('市内総生産（実数）'!H11-'市内総生産（実数）'!G11)/'市内総生産（実数）'!G11*100,1)</f>
        <v>-6.7</v>
      </c>
      <c r="I11" s="36">
        <f>ROUND(('市内総生産（実数）'!I11-'市内総生産（実数）'!H11)/'市内総生産（実数）'!H11*100,1)</f>
        <v>1.5</v>
      </c>
      <c r="J11" s="113">
        <f>ROUND(('市内総生産（実数）'!J11-'市内総生産（実数）'!I11)/'市内総生産（実数）'!I11*100,1)</f>
        <v>-11</v>
      </c>
      <c r="K11" s="89">
        <f>ROUND(('市内総生産（実数）'!K11-'市内総生産（実数）'!J11)/'市内総生産（実数）'!J11*100,1)</f>
        <v>-1.4</v>
      </c>
      <c r="L11" s="87"/>
    </row>
    <row r="12" spans="1:12" s="3" customFormat="1" ht="32.25" customHeight="1">
      <c r="A12" s="96" t="s">
        <v>56</v>
      </c>
      <c r="B12" s="111" t="s">
        <v>71</v>
      </c>
      <c r="C12" s="36">
        <f>ROUND(('市内総生産（実数）'!C12-'市内総生産（実数）'!B12)/'市内総生産（実数）'!B12*100,1)</f>
        <v>-7.7</v>
      </c>
      <c r="D12" s="36">
        <f>ROUND(('市内総生産（実数）'!D12-'市内総生産（実数）'!C12)/'市内総生産（実数）'!C12*100,1)</f>
        <v>-10.8</v>
      </c>
      <c r="E12" s="36">
        <f>ROUND(('市内総生産（実数）'!E12-'市内総生産（実数）'!D12)/'市内総生産（実数）'!D12*100,1)</f>
        <v>14.8</v>
      </c>
      <c r="F12" s="36">
        <f>ROUND(('市内総生産（実数）'!F12-'市内総生産（実数）'!E12)/'市内総生産（実数）'!E12*100,1)</f>
        <v>-22.2</v>
      </c>
      <c r="G12" s="36">
        <f>ROUND(('市内総生産（実数）'!G12-'市内総生産（実数）'!F12)/'市内総生産（実数）'!F12*100,1)</f>
        <v>0.6</v>
      </c>
      <c r="H12" s="36">
        <f>ROUND(('市内総生産（実数）'!H12-'市内総生産（実数）'!G12)/'市内総生産（実数）'!G12*100,1)</f>
        <v>5.8</v>
      </c>
      <c r="I12" s="36">
        <f>ROUND(('市内総生産（実数）'!I12-'市内総生産（実数）'!H12)/'市内総生産（実数）'!H12*100,1)</f>
        <v>13.9</v>
      </c>
      <c r="J12" s="113">
        <f>ROUND(('市内総生産（実数）'!J12-'市内総生産（実数）'!I12)/'市内総生産（実数）'!I12*100,1)</f>
        <v>1.1</v>
      </c>
      <c r="K12" s="89">
        <f>ROUND(('市内総生産（実数）'!K12-'市内総生産（実数）'!J12)/'市内総生産（実数）'!J12*100,1)</f>
        <v>-3.5</v>
      </c>
      <c r="L12" s="87"/>
    </row>
    <row r="13" spans="1:12" s="3" customFormat="1" ht="32.25" customHeight="1">
      <c r="A13" s="97" t="s">
        <v>57</v>
      </c>
      <c r="B13" s="111" t="s">
        <v>71</v>
      </c>
      <c r="C13" s="36">
        <f>ROUND(('市内総生産（実数）'!C13-'市内総生産（実数）'!B13)/'市内総生産（実数）'!B13*100,1)</f>
        <v>-7.1</v>
      </c>
      <c r="D13" s="36">
        <f>ROUND(('市内総生産（実数）'!D13-'市内総生産（実数）'!C13)/'市内総生産（実数）'!C13*100,1)</f>
        <v>-9.4</v>
      </c>
      <c r="E13" s="36">
        <f>ROUND(('市内総生産（実数）'!E13-'市内総生産（実数）'!D13)/'市内総生産（実数）'!D13*100,1)</f>
        <v>6</v>
      </c>
      <c r="F13" s="36">
        <f>ROUND(('市内総生産（実数）'!F13-'市内総生産（実数）'!E13)/'市内総生産（実数）'!E13*100,1)</f>
        <v>1.2</v>
      </c>
      <c r="G13" s="36">
        <f>ROUND(('市内総生産（実数）'!G13-'市内総生産（実数）'!F13)/'市内総生産（実数）'!F13*100,1)</f>
        <v>-17.2</v>
      </c>
      <c r="H13" s="36">
        <f>ROUND(('市内総生産（実数）'!H13-'市内総生産（実数）'!G13)/'市内総生産（実数）'!G13*100,1)</f>
        <v>6.3</v>
      </c>
      <c r="I13" s="36">
        <f>ROUND(('市内総生産（実数）'!I13-'市内総生産（実数）'!H13)/'市内総生産（実数）'!H13*100,1)</f>
        <v>18.5</v>
      </c>
      <c r="J13" s="113">
        <f>ROUND(('市内総生産（実数）'!J13-'市内総生産（実数）'!I13)/'市内総生産（実数）'!I13*100,1)</f>
        <v>0.7</v>
      </c>
      <c r="K13" s="89">
        <f>ROUND(('市内総生産（実数）'!K13-'市内総生産（実数）'!J13)/'市内総生産（実数）'!J13*100,1)</f>
        <v>1.6</v>
      </c>
      <c r="L13" s="87"/>
    </row>
    <row r="14" spans="1:12" s="3" customFormat="1" ht="32.25" customHeight="1">
      <c r="A14" s="97" t="s">
        <v>58</v>
      </c>
      <c r="B14" s="111" t="s">
        <v>71</v>
      </c>
      <c r="C14" s="36">
        <f>ROUND(('市内総生産（実数）'!C14-'市内総生産（実数）'!B14)/'市内総生産（実数）'!B14*100,1)</f>
        <v>-0.5</v>
      </c>
      <c r="D14" s="36">
        <f>ROUND(('市内総生産（実数）'!D14-'市内総生産（実数）'!C14)/'市内総生産（実数）'!C14*100,1)</f>
        <v>-9.4</v>
      </c>
      <c r="E14" s="36">
        <f>ROUND(('市内総生産（実数）'!E14-'市内総生産（実数）'!D14)/'市内総生産（実数）'!D14*100,1)</f>
        <v>8.9</v>
      </c>
      <c r="F14" s="36">
        <f>ROUND(('市内総生産（実数）'!F14-'市内総生産（実数）'!E14)/'市内総生産（実数）'!E14*100,1)</f>
        <v>1.3</v>
      </c>
      <c r="G14" s="36">
        <f>ROUND(('市内総生産（実数）'!G14-'市内総生産（実数）'!F14)/'市内総生産（実数）'!F14*100,1)</f>
        <v>-0.5</v>
      </c>
      <c r="H14" s="36">
        <f>ROUND(('市内総生産（実数）'!H14-'市内総生産（実数）'!G14)/'市内総生産（実数）'!G14*100,1)</f>
        <v>-0.3</v>
      </c>
      <c r="I14" s="36">
        <f>ROUND(('市内総生産（実数）'!I14-'市内総生産（実数）'!H14)/'市内総生産（実数）'!H14*100,1)</f>
        <v>-0.8</v>
      </c>
      <c r="J14" s="113">
        <f>ROUND(('市内総生産（実数）'!J14-'市内総生産（実数）'!I14)/'市内総生産（実数）'!I14*100,1)</f>
        <v>-1</v>
      </c>
      <c r="K14" s="89">
        <f>ROUND(('市内総生産（実数）'!K14-'市内総生産（実数）'!J14)/'市内総生産（実数）'!J14*100,1)</f>
        <v>4.3</v>
      </c>
      <c r="L14" s="87"/>
    </row>
    <row r="15" spans="1:12" s="3" customFormat="1" ht="32.25" customHeight="1">
      <c r="A15" s="97" t="s">
        <v>59</v>
      </c>
      <c r="B15" s="111" t="s">
        <v>71</v>
      </c>
      <c r="C15" s="36">
        <f>ROUND(('市内総生産（実数）'!C15-'市内総生産（実数）'!B15)/'市内総生産（実数）'!B15*100,1)</f>
        <v>1.9</v>
      </c>
      <c r="D15" s="36">
        <f>ROUND(('市内総生産（実数）'!D15-'市内総生産（実数）'!C15)/'市内総生産（実数）'!C15*100,1)</f>
        <v>-11.9</v>
      </c>
      <c r="E15" s="36">
        <f>ROUND(('市内総生産（実数）'!E15-'市内総生産（実数）'!D15)/'市内総生産（実数）'!D15*100,1)</f>
        <v>-3.3</v>
      </c>
      <c r="F15" s="36">
        <f>ROUND(('市内総生産（実数）'!F15-'市内総生産（実数）'!E15)/'市内総生産（実数）'!E15*100,1)</f>
        <v>-0.3</v>
      </c>
      <c r="G15" s="36">
        <f>ROUND(('市内総生産（実数）'!G15-'市内総生産（実数）'!F15)/'市内総生産（実数）'!F15*100,1)</f>
        <v>2.2</v>
      </c>
      <c r="H15" s="36">
        <f>ROUND(('市内総生産（実数）'!H15-'市内総生産（実数）'!G15)/'市内総生産（実数）'!G15*100,1)</f>
        <v>8.9</v>
      </c>
      <c r="I15" s="36">
        <f>ROUND(('市内総生産（実数）'!I15-'市内総生産（実数）'!H15)/'市内総生産（実数）'!H15*100,1)</f>
        <v>-3.3</v>
      </c>
      <c r="J15" s="113">
        <f>ROUND(('市内総生産（実数）'!J15-'市内総生産（実数）'!I15)/'市内総生産（実数）'!I15*100,1)</f>
        <v>0.6</v>
      </c>
      <c r="K15" s="89">
        <f>ROUND(('市内総生産（実数）'!K15-'市内総生産（実数）'!J15)/'市内総生産（実数）'!J15*100,1)</f>
        <v>0.5</v>
      </c>
      <c r="L15" s="87"/>
    </row>
    <row r="16" spans="1:12" s="3" customFormat="1" ht="32.25" customHeight="1">
      <c r="A16" s="97" t="s">
        <v>60</v>
      </c>
      <c r="B16" s="111" t="s">
        <v>71</v>
      </c>
      <c r="C16" s="36">
        <f>ROUND(('市内総生産（実数）'!C16-'市内総生産（実数）'!B16)/'市内総生産（実数）'!B16*100,1)</f>
        <v>0.4</v>
      </c>
      <c r="D16" s="36">
        <f>ROUND(('市内総生産（実数）'!D16-'市内総生産（実数）'!C16)/'市内総生産（実数）'!C16*100,1)</f>
        <v>-7.3</v>
      </c>
      <c r="E16" s="36">
        <f>ROUND(('市内総生産（実数）'!E16-'市内総生産（実数）'!D16)/'市内総生産（実数）'!D16*100,1)</f>
        <v>-3.6</v>
      </c>
      <c r="F16" s="36">
        <f>ROUND(('市内総生産（実数）'!F16-'市内総生産（実数）'!E16)/'市内総生産（実数）'!E16*100,1)</f>
        <v>-5.6</v>
      </c>
      <c r="G16" s="36">
        <f>ROUND(('市内総生産（実数）'!G16-'市内総生産（実数）'!F16)/'市内総生産（実数）'!F16*100,1)</f>
        <v>1.9</v>
      </c>
      <c r="H16" s="36">
        <f>ROUND(('市内総生産（実数）'!H16-'市内総生産（実数）'!G16)/'市内総生産（実数）'!G16*100,1)</f>
        <v>-5.8</v>
      </c>
      <c r="I16" s="36">
        <f>ROUND(('市内総生産（実数）'!I16-'市内総生産（実数）'!H16)/'市内総生産（実数）'!H16*100,1)</f>
        <v>4.6</v>
      </c>
      <c r="J16" s="113">
        <f>ROUND(('市内総生産（実数）'!J16-'市内総生産（実数）'!I16)/'市内総生産（実数）'!I16*100,1)</f>
        <v>-0.2</v>
      </c>
      <c r="K16" s="89">
        <f>ROUND(('市内総生産（実数）'!K16-'市内総生産（実数）'!J16)/'市内総生産（実数）'!J16*100,1)</f>
        <v>8.2</v>
      </c>
      <c r="L16" s="87"/>
    </row>
    <row r="17" spans="1:12" s="3" customFormat="1" ht="32.25" customHeight="1">
      <c r="A17" s="97" t="s">
        <v>61</v>
      </c>
      <c r="B17" s="111" t="s">
        <v>71</v>
      </c>
      <c r="C17" s="36">
        <f>ROUND(('市内総生産（実数）'!C17-'市内総生産（実数）'!B17)/'市内総生産（実数）'!B17*100,1)</f>
        <v>-0.7</v>
      </c>
      <c r="D17" s="36">
        <f>ROUND(('市内総生産（実数）'!D17-'市内総生産（実数）'!C17)/'市内総生産（実数）'!C17*100,1)</f>
        <v>-0.5</v>
      </c>
      <c r="E17" s="36">
        <f>ROUND(('市内総生産（実数）'!E17-'市内総生産（実数）'!D17)/'市内総生産（実数）'!D17*100,1)</f>
        <v>0.7</v>
      </c>
      <c r="F17" s="36">
        <f>ROUND(('市内総生産（実数）'!F17-'市内総生産（実数）'!E17)/'市内総生産（実数）'!E17*100,1)</f>
        <v>1.7</v>
      </c>
      <c r="G17" s="36">
        <f>ROUND(('市内総生産（実数）'!G17-'市内総生産（実数）'!F17)/'市内総生産（実数）'!F17*100,1)</f>
        <v>-1.3</v>
      </c>
      <c r="H17" s="36">
        <f>ROUND(('市内総生産（実数）'!H17-'市内総生産（実数）'!G17)/'市内総生産（実数）'!G17*100,1)</f>
        <v>-0.9</v>
      </c>
      <c r="I17" s="36">
        <f>ROUND(('市内総生産（実数）'!I17-'市内総生産（実数）'!H17)/'市内総生産（実数）'!H17*100,1)</f>
        <v>-2.5</v>
      </c>
      <c r="J17" s="113">
        <f>ROUND(('市内総生産（実数）'!J17-'市内総生産（実数）'!I17)/'市内総生産（実数）'!I17*100,1)</f>
        <v>-2</v>
      </c>
      <c r="K17" s="89">
        <f>ROUND(('市内総生産（実数）'!K17-'市内総生産（実数）'!J17)/'市内総生産（実数）'!J17*100,1)</f>
        <v>0.3</v>
      </c>
      <c r="L17" s="87"/>
    </row>
    <row r="18" spans="1:12" s="3" customFormat="1" ht="32.25" customHeight="1">
      <c r="A18" s="96" t="s">
        <v>62</v>
      </c>
      <c r="B18" s="111" t="s">
        <v>71</v>
      </c>
      <c r="C18" s="36">
        <f>ROUND(('市内総生産（実数）'!C18-'市内総生産（実数）'!B18)/'市内総生産（実数）'!B18*100,1)</f>
        <v>2.6</v>
      </c>
      <c r="D18" s="36">
        <f>ROUND(('市内総生産（実数）'!D18-'市内総生産（実数）'!C18)/'市内総生産（実数）'!C18*100,1)</f>
        <v>-20.8</v>
      </c>
      <c r="E18" s="36">
        <f>ROUND(('市内総生産（実数）'!E18-'市内総生産（実数）'!D18)/'市内総生産（実数）'!D18*100,1)</f>
        <v>3.4</v>
      </c>
      <c r="F18" s="36">
        <f>ROUND(('市内総生産（実数）'!F18-'市内総生産（実数）'!E18)/'市内総生産（実数）'!E18*100,1)</f>
        <v>-1.5</v>
      </c>
      <c r="G18" s="36">
        <f>ROUND(('市内総生産（実数）'!G18-'市内総生産（実数）'!F18)/'市内総生産（実数）'!F18*100,1)</f>
        <v>-1.2</v>
      </c>
      <c r="H18" s="36">
        <f>ROUND(('市内総生産（実数）'!H18-'市内総生産（実数）'!G18)/'市内総生産（実数）'!G18*100,1)</f>
        <v>-1.8</v>
      </c>
      <c r="I18" s="36">
        <f>ROUND(('市内総生産（実数）'!I18-'市内総生産（実数）'!H18)/'市内総生産（実数）'!H18*100,1)</f>
        <v>4.7</v>
      </c>
      <c r="J18" s="113">
        <f>ROUND(('市内総生産（実数）'!J18-'市内総生産（実数）'!I18)/'市内総生産（実数）'!I18*100,1)</f>
        <v>-4.1</v>
      </c>
      <c r="K18" s="89">
        <f>ROUND(('市内総生産（実数）'!K18-'市内総生産（実数）'!J18)/'市内総生産（実数）'!J18*100,1)</f>
        <v>6.5</v>
      </c>
      <c r="L18" s="87"/>
    </row>
    <row r="19" spans="1:12" s="3" customFormat="1" ht="32.25" customHeight="1">
      <c r="A19" s="96" t="s">
        <v>63</v>
      </c>
      <c r="B19" s="111" t="s">
        <v>71</v>
      </c>
      <c r="C19" s="36">
        <f>ROUND(('市内総生産（実数）'!C19-'市内総生産（実数）'!B19)/'市内総生産（実数）'!B19*100,1)</f>
        <v>-0.1</v>
      </c>
      <c r="D19" s="36">
        <f>ROUND(('市内総生産（実数）'!D19-'市内総生産（実数）'!C19)/'市内総生産（実数）'!C19*100,1)</f>
        <v>-2</v>
      </c>
      <c r="E19" s="36">
        <f>ROUND(('市内総生産（実数）'!E19-'市内総生産（実数）'!D19)/'市内総生産（実数）'!D19*100,1)</f>
        <v>0.2</v>
      </c>
      <c r="F19" s="36">
        <f>ROUND(('市内総生産（実数）'!F19-'市内総生産（実数）'!E19)/'市内総生産（実数）'!E19*100,1)</f>
        <v>-1</v>
      </c>
      <c r="G19" s="36">
        <f>ROUND(('市内総生産（実数）'!G19-'市内総生産（実数）'!F19)/'市内総生産（実数）'!F19*100,1)</f>
        <v>-0.4</v>
      </c>
      <c r="H19" s="36">
        <f>ROUND(('市内総生産（実数）'!H19-'市内総生産（実数）'!G19)/'市内総生産（実数）'!G19*100,1)</f>
        <v>-1.8</v>
      </c>
      <c r="I19" s="36">
        <f>ROUND(('市内総生産（実数）'!I19-'市内総生産（実数）'!H19)/'市内総生産（実数）'!H19*100,1)</f>
        <v>-1.9</v>
      </c>
      <c r="J19" s="113">
        <f>ROUND(('市内総生産（実数）'!J19-'市内総生産（実数）'!I19)/'市内総生産（実数）'!I19*100,1)</f>
        <v>-1.4</v>
      </c>
      <c r="K19" s="89">
        <f>ROUND(('市内総生産（実数）'!K19-'市内総生産（実数）'!J19)/'市内総生産（実数）'!J19*100,1)</f>
        <v>-0.3</v>
      </c>
      <c r="L19" s="87"/>
    </row>
    <row r="20" spans="1:12" s="3" customFormat="1" ht="32.25" customHeight="1">
      <c r="A20" s="98" t="s">
        <v>64</v>
      </c>
      <c r="B20" s="111" t="s">
        <v>71</v>
      </c>
      <c r="C20" s="36">
        <f>ROUND(('市内総生産（実数）'!C20-'市内総生産（実数）'!B20)/'市内総生産（実数）'!B20*100,1)</f>
        <v>4.5</v>
      </c>
      <c r="D20" s="36">
        <f>ROUND(('市内総生産（実数）'!D20-'市内総生産（実数）'!C20)/'市内総生産（実数）'!C20*100,1)</f>
        <v>1</v>
      </c>
      <c r="E20" s="36">
        <f>ROUND(('市内総生産（実数）'!E20-'市内総生産（実数）'!D20)/'市内総生産（実数）'!D20*100,1)</f>
        <v>-8</v>
      </c>
      <c r="F20" s="36">
        <f>ROUND(('市内総生産（実数）'!F20-'市内総生産（実数）'!E20)/'市内総生産（実数）'!E20*100,1)</f>
        <v>-3.7</v>
      </c>
      <c r="G20" s="36">
        <f>ROUND(('市内総生産（実数）'!G20-'市内総生産（実数）'!F20)/'市内総生産（実数）'!F20*100,1)</f>
        <v>2.4</v>
      </c>
      <c r="H20" s="36">
        <f>ROUND(('市内総生産（実数）'!H20-'市内総生産（実数）'!G20)/'市内総生産（実数）'!G20*100,1)</f>
        <v>-1.7</v>
      </c>
      <c r="I20" s="36">
        <f>ROUND(('市内総生産（実数）'!I20-'市内総生産（実数）'!H20)/'市内総生産（実数）'!H20*100,1)</f>
        <v>3.4</v>
      </c>
      <c r="J20" s="113">
        <f>ROUND(('市内総生産（実数）'!J20-'市内総生産（実数）'!I20)/'市内総生産（実数）'!I20*100,1)</f>
        <v>-0.5</v>
      </c>
      <c r="K20" s="89">
        <f>ROUND(('市内総生産（実数）'!K20-'市内総生産（実数）'!J20)/'市内総生産（実数）'!J20*100,1)</f>
        <v>6</v>
      </c>
      <c r="L20" s="87"/>
    </row>
    <row r="21" spans="1:12" s="3" customFormat="1" ht="32.25" customHeight="1">
      <c r="A21" s="96" t="s">
        <v>65</v>
      </c>
      <c r="B21" s="111" t="s">
        <v>71</v>
      </c>
      <c r="C21" s="36">
        <f>ROUND(('市内総生産（実数）'!C21-'市内総生産（実数）'!B21)/'市内総生産（実数）'!B21*100,1)</f>
        <v>2.8</v>
      </c>
      <c r="D21" s="36">
        <f>ROUND(('市内総生産（実数）'!D21-'市内総生産（実数）'!C21)/'市内総生産（実数）'!C21*100,1)</f>
        <v>-3.3</v>
      </c>
      <c r="E21" s="36">
        <f>ROUND(('市内総生産（実数）'!E21-'市内総生産（実数）'!D21)/'市内総生産（実数）'!D21*100,1)</f>
        <v>-3.4</v>
      </c>
      <c r="F21" s="36">
        <f>ROUND(('市内総生産（実数）'!F21-'市内総生産（実数）'!E21)/'市内総生産（実数）'!E21*100,1)</f>
        <v>0.9</v>
      </c>
      <c r="G21" s="36">
        <f>ROUND(('市内総生産（実数）'!G21-'市内総生産（実数）'!F21)/'市内総生産（実数）'!F21*100,1)</f>
        <v>-0.9</v>
      </c>
      <c r="H21" s="36">
        <f>ROUND(('市内総生産（実数）'!H21-'市内総生産（実数）'!G21)/'市内総生産（実数）'!G21*100,1)</f>
        <v>-2.4</v>
      </c>
      <c r="I21" s="36">
        <f>ROUND(('市内総生産（実数）'!I21-'市内総生産（実数）'!H21)/'市内総生産（実数）'!H21*100,1)</f>
        <v>-4.2</v>
      </c>
      <c r="J21" s="113">
        <f>ROUND(('市内総生産（実数）'!J21-'市内総生産（実数）'!I21)/'市内総生産（実数）'!I21*100,1)</f>
        <v>-2.2</v>
      </c>
      <c r="K21" s="89">
        <f>ROUND(('市内総生産（実数）'!K21-'市内総生産（実数）'!J21)/'市内総生産（実数）'!J21*100,1)</f>
        <v>-3.8</v>
      </c>
      <c r="L21" s="87"/>
    </row>
    <row r="22" spans="1:12" s="3" customFormat="1" ht="32.25" customHeight="1">
      <c r="A22" s="96" t="s">
        <v>66</v>
      </c>
      <c r="B22" s="111" t="s">
        <v>71</v>
      </c>
      <c r="C22" s="36">
        <f>ROUND(('市内総生産（実数）'!C22-'市内総生産（実数）'!B22)/'市内総生産（実数）'!B22*100,1)</f>
        <v>2.7</v>
      </c>
      <c r="D22" s="36">
        <f>ROUND(('市内総生産（実数）'!D22-'市内総生産（実数）'!C22)/'市内総生産（実数）'!C22*100,1)</f>
        <v>-1.2</v>
      </c>
      <c r="E22" s="36">
        <f>ROUND(('市内総生産（実数）'!E22-'市内総生産（実数）'!D22)/'市内総生産（実数）'!D22*100,1)</f>
        <v>-2.8</v>
      </c>
      <c r="F22" s="36">
        <f>ROUND(('市内総生産（実数）'!F22-'市内総生産（実数）'!E22)/'市内総生産（実数）'!E22*100,1)</f>
        <v>1.2</v>
      </c>
      <c r="G22" s="36">
        <f>ROUND(('市内総生産（実数）'!G22-'市内総生産（実数）'!F22)/'市内総生産（実数）'!F22*100,1)</f>
        <v>0.3</v>
      </c>
      <c r="H22" s="36">
        <f>ROUND(('市内総生産（実数）'!H22-'市内総生産（実数）'!G22)/'市内総生産（実数）'!G22*100,1)</f>
        <v>-0.4</v>
      </c>
      <c r="I22" s="36">
        <f>ROUND(('市内総生産（実数）'!I22-'市内総生産（実数）'!H22)/'市内総生産（実数）'!H22*100,1)</f>
        <v>-2.2</v>
      </c>
      <c r="J22" s="113">
        <f>ROUND(('市内総生産（実数）'!J22-'市内総生産（実数）'!I22)/'市内総生産（実数）'!I22*100,1)</f>
        <v>1</v>
      </c>
      <c r="K22" s="89">
        <f>ROUND(('市内総生産（実数）'!K22-'市内総生産（実数）'!J22)/'市内総生産（実数）'!J22*100,1)</f>
        <v>0.4</v>
      </c>
      <c r="L22" s="87"/>
    </row>
    <row r="23" spans="1:12" s="3" customFormat="1" ht="32.25" customHeight="1">
      <c r="A23" s="96" t="s">
        <v>67</v>
      </c>
      <c r="B23" s="111" t="s">
        <v>71</v>
      </c>
      <c r="C23" s="36">
        <f>ROUND(('市内総生産（実数）'!C23-'市内総生産（実数）'!B23)/'市内総生産（実数）'!B23*100,1)</f>
        <v>1.3</v>
      </c>
      <c r="D23" s="36">
        <f>ROUND(('市内総生産（実数）'!D23-'市内総生産（実数）'!C23)/'市内総生産（実数）'!C23*100,1)</f>
        <v>-17.8</v>
      </c>
      <c r="E23" s="36">
        <f>ROUND(('市内総生産（実数）'!E23-'市内総生産（実数）'!D23)/'市内総生産（実数）'!D23*100,1)</f>
        <v>2.3</v>
      </c>
      <c r="F23" s="36">
        <f>ROUND(('市内総生産（実数）'!F23-'市内総生産（実数）'!E23)/'市内総生産（実数）'!E23*100,1)</f>
        <v>2</v>
      </c>
      <c r="G23" s="36">
        <f>ROUND(('市内総生産（実数）'!G23-'市内総生産（実数）'!F23)/'市内総生産（実数）'!F23*100,1)</f>
        <v>-1.9</v>
      </c>
      <c r="H23" s="36">
        <f>ROUND(('市内総生産（実数）'!H23-'市内総生産（実数）'!G23)/'市内総生産（実数）'!G23*100,1)</f>
        <v>1.4</v>
      </c>
      <c r="I23" s="36">
        <f>ROUND(('市内総生産（実数）'!I23-'市内総生産（実数）'!H23)/'市内総生産（実数）'!H23*100,1)</f>
        <v>-0.7</v>
      </c>
      <c r="J23" s="113">
        <f>ROUND(('市内総生産（実数）'!J23-'市内総生産（実数）'!I23)/'市内総生産（実数）'!I23*100,1)</f>
        <v>-2.8</v>
      </c>
      <c r="K23" s="89">
        <f>ROUND(('市内総生産（実数）'!K23-'市内総生産（実数）'!J23)/'市内総生産（実数）'!J23*100,1)</f>
        <v>4.9</v>
      </c>
      <c r="L23" s="87"/>
    </row>
    <row r="24" spans="1:12" s="3" customFormat="1" ht="32.25" customHeight="1">
      <c r="A24" s="96" t="s">
        <v>68</v>
      </c>
      <c r="B24" s="111" t="s">
        <v>71</v>
      </c>
      <c r="C24" s="36">
        <f>ROUND(('市内総生産（実数）'!C24-'市内総生産（実数）'!B24)/'市内総生産（実数）'!B24*100,1)</f>
        <v>-2.6</v>
      </c>
      <c r="D24" s="36">
        <f>ROUND(('市内総生産（実数）'!D24-'市内総生産（実数）'!C24)/'市内総生産（実数）'!C24*100,1)</f>
        <v>-8.1</v>
      </c>
      <c r="E24" s="36">
        <f>ROUND(('市内総生産（実数）'!E24-'市内総生産（実数）'!D24)/'市内総生産（実数）'!D24*100,1)</f>
        <v>-7.6</v>
      </c>
      <c r="F24" s="36">
        <f>ROUND(('市内総生産（実数）'!F24-'市内総生産（実数）'!E24)/'市内総生産（実数）'!E24*100,1)</f>
        <v>-3.2</v>
      </c>
      <c r="G24" s="36">
        <f>ROUND(('市内総生産（実数）'!G24-'市内総生産（実数）'!F24)/'市内総生産（実数）'!F24*100,1)</f>
        <v>-0.8</v>
      </c>
      <c r="H24" s="36">
        <f>ROUND(('市内総生産（実数）'!H24-'市内総生産（実数）'!G24)/'市内総生産（実数）'!G24*100,1)</f>
        <v>-2.8</v>
      </c>
      <c r="I24" s="36">
        <f>ROUND(('市内総生産（実数）'!I24-'市内総生産（実数）'!H24)/'市内総生産（実数）'!H24*100,1)</f>
        <v>-3.3</v>
      </c>
      <c r="J24" s="113">
        <f>ROUND(('市内総生産（実数）'!J24-'市内総生産（実数）'!I24)/'市内総生産（実数）'!I24*100,1)</f>
        <v>-1</v>
      </c>
      <c r="K24" s="89">
        <f>ROUND(('市内総生産（実数）'!K24-'市内総生産（実数）'!J24)/'市内総生産（実数）'!J24*100,1)</f>
        <v>2.3</v>
      </c>
      <c r="L24" s="87"/>
    </row>
    <row r="25" spans="1:12" s="3" customFormat="1" ht="32.25" customHeight="1">
      <c r="A25" s="46" t="s">
        <v>0</v>
      </c>
      <c r="B25" s="119" t="s">
        <v>71</v>
      </c>
      <c r="C25" s="22">
        <f>ROUND(('市内総生産（実数）'!C25-'市内総生産（実数）'!B25)/'市内総生産（実数）'!B25*100,1)</f>
        <v>5</v>
      </c>
      <c r="D25" s="22">
        <f>ROUND(('市内総生産（実数）'!D25-'市内総生産（実数）'!C25)/'市内総生産（実数）'!C25*100,1)</f>
        <v>-9.6</v>
      </c>
      <c r="E25" s="22">
        <f>ROUND(('市内総生産（実数）'!E25-'市内総生産（実数）'!D25)/'市内総生産（実数）'!D25*100,1)</f>
        <v>-3.1</v>
      </c>
      <c r="F25" s="22">
        <f>ROUND(('市内総生産（実数）'!F25-'市内総生産（実数）'!E25)/'市内総生産（実数）'!E25*100,1)</f>
        <v>-0.3</v>
      </c>
      <c r="G25" s="22">
        <f>ROUND(('市内総生産（実数）'!G25-'市内総生産（実数）'!F25)/'市内総生産（実数）'!F25*100,1)</f>
        <v>1.2</v>
      </c>
      <c r="H25" s="22">
        <f>ROUND(('市内総生産（実数）'!H25-'市内総生産（実数）'!G25)/'市内総生産（実数）'!G25*100,1)</f>
        <v>-0.9</v>
      </c>
      <c r="I25" s="22">
        <f>ROUND(('市内総生産（実数）'!I25-'市内総生産（実数）'!H25)/'市内総生産（実数）'!H25*100,1)</f>
        <v>0.7</v>
      </c>
      <c r="J25" s="114">
        <f>ROUND(('市内総生産（実数）'!J25-'市内総生産（実数）'!I25)/'市内総生産（実数）'!I25*100,1)</f>
        <v>-3.9</v>
      </c>
      <c r="K25" s="91">
        <f>ROUND(('市内総生産（実数）'!K25-'市内総生産（実数）'!J25)/'市内総生産（実数）'!J25*100,1)</f>
        <v>1.5</v>
      </c>
      <c r="L25" s="87"/>
    </row>
    <row r="26" spans="1:12" s="3" customFormat="1" ht="32.25" customHeight="1">
      <c r="A26" s="47" t="s">
        <v>2</v>
      </c>
      <c r="B26" s="111" t="s">
        <v>71</v>
      </c>
      <c r="C26" s="105">
        <f>ROUND(('市内総生産（実数）'!C26-'市内総生産（実数）'!B26)/'市内総生産（実数）'!B26*100,1)</f>
        <v>9.8</v>
      </c>
      <c r="D26" s="105">
        <f>ROUND(('市内総生産（実数）'!D26-'市内総生産（実数）'!C26)/'市内総生産（実数）'!C26*100,1)</f>
        <v>-3.7</v>
      </c>
      <c r="E26" s="105">
        <f>ROUND(('市内総生産（実数）'!E26-'市内総生産（実数）'!D26)/'市内総生産（実数）'!D26*100,1)</f>
        <v>-24.3</v>
      </c>
      <c r="F26" s="105">
        <f>ROUND(('市内総生産（実数）'!F26-'市内総生産（実数）'!E26)/'市内総生産（実数）'!E26*100,1)</f>
        <v>8.3</v>
      </c>
      <c r="G26" s="105">
        <f>ROUND(('市内総生産（実数）'!G26-'市内総生産（実数）'!F26)/'市内総生産（実数）'!F26*100,1)</f>
        <v>18.3</v>
      </c>
      <c r="H26" s="105">
        <f>ROUND(('市内総生産（実数）'!H26-'市内総生産（実数）'!G26)/'市内総生産（実数）'!G26*100,1)</f>
        <v>1.1</v>
      </c>
      <c r="I26" s="105">
        <f>ROUND(('市内総生産（実数）'!I26-'市内総生産（実数）'!H26)/'市内総生産（実数）'!H26*100,1)</f>
        <v>10.9</v>
      </c>
      <c r="J26" s="115">
        <f>ROUND(('市内総生産（実数）'!J26-'市内総生産（実数）'!I26)/'市内総生産（実数）'!I26*100,1)</f>
        <v>28.6</v>
      </c>
      <c r="K26" s="90">
        <f>ROUND(('市内総生産（実数）'!K26-'市内総生産（実数）'!J26)/'市内総生産（実数）'!J26*100,1)</f>
        <v>-0.9</v>
      </c>
      <c r="L26" s="87"/>
    </row>
    <row r="27" spans="1:12" s="3" customFormat="1" ht="32.25" customHeight="1">
      <c r="A27" s="110" t="s">
        <v>70</v>
      </c>
      <c r="B27" s="111" t="s">
        <v>71</v>
      </c>
      <c r="C27" s="21">
        <f>ROUND(('市内総生産（実数）'!C27-'市内総生産（実数）'!B27)/'市内総生産（実数）'!B27*100,1)</f>
        <v>15.8</v>
      </c>
      <c r="D27" s="21">
        <f>ROUND(('市内総生産（実数）'!D27-'市内総生産（実数）'!C27)/'市内総生産（実数）'!C27*100,1)</f>
        <v>-27.8</v>
      </c>
      <c r="E27" s="21">
        <f>ROUND(('市内総生産（実数）'!E27-'市内総生産（実数）'!D27)/'市内総生産（実数）'!D27*100,1)</f>
        <v>4.1</v>
      </c>
      <c r="F27" s="21">
        <f>ROUND(('市内総生産（実数）'!F27-'市内総生産（実数）'!E27)/'市内総生産（実数）'!E27*100,1)</f>
        <v>-17.5</v>
      </c>
      <c r="G27" s="21">
        <f>ROUND(('市内総生産（実数）'!G27-'市内総生産（実数）'!F27)/'市内総生産（実数）'!F27*100,1)</f>
        <v>16.4</v>
      </c>
      <c r="H27" s="21">
        <f>ROUND(('市内総生産（実数）'!H27-'市内総生産（実数）'!G27)/'市内総生産（実数）'!G27*100,1)</f>
        <v>-1.4</v>
      </c>
      <c r="I27" s="21">
        <f>ROUND(('市内総生産（実数）'!I27-'市内総生産（実数）'!H27)/'市内総生産（実数）'!H27*100,1)</f>
        <v>17.2</v>
      </c>
      <c r="J27" s="116">
        <f>ROUND(('市内総生産（実数）'!J27-'市内総生産（実数）'!I27)/'市内総生産（実数）'!I27*100,1)</f>
        <v>25.1</v>
      </c>
      <c r="K27" s="90">
        <f>ROUND(('市内総生産（実数）'!K27-'市内総生産（実数）'!J27)/'市内総生産（実数）'!J27*100,1)</f>
        <v>39.9</v>
      </c>
      <c r="L27" s="87"/>
    </row>
    <row r="28" spans="1:12" s="3" customFormat="1" ht="32.25" customHeight="1" hidden="1">
      <c r="A28" s="20" t="s">
        <v>1</v>
      </c>
      <c r="B28" s="111" t="s">
        <v>71</v>
      </c>
      <c r="C28" s="67" t="e">
        <f>ROUND((市内総生産（実数）!#REF!-市内総生産（実数）!#REF!)/市内総生産（実数）!#REF!*100,1)</f>
        <v>#REF!</v>
      </c>
      <c r="D28" s="67" t="e">
        <f>ROUND((市内総生産（実数）!#REF!-市内総生産（実数）!#REF!)/市内総生産（実数）!#REF!*100,1)</f>
        <v>#REF!</v>
      </c>
      <c r="E28" s="67" t="e">
        <f>ROUND((市内総生産（実数）!#REF!-市内総生産（実数）!#REF!)/市内総生産（実数）!#REF!*100,1)</f>
        <v>#REF!</v>
      </c>
      <c r="F28" s="67" t="e">
        <f>ROUND((市内総生産（実数）!#REF!-市内総生産（実数）!#REF!)/市内総生産（実数）!#REF!*100,1)</f>
        <v>#REF!</v>
      </c>
      <c r="G28" s="67" t="e">
        <f>ROUND((市内総生産（実数）!#REF!-市内総生産（実数）!#REF!)/市内総生産（実数）!#REF!*100,1)</f>
        <v>#REF!</v>
      </c>
      <c r="H28" s="67" t="e">
        <f>ROUND((市内総生産（実数）!#REF!-市内総生産（実数）!#REF!)/市内総生産（実数）!#REF!*100,1)</f>
        <v>#REF!</v>
      </c>
      <c r="I28" s="67" t="e">
        <f>ROUND((市内総生産（実数）!#REF!-市内総生産（実数）!#REF!)/市内総生産（実数）!#REF!*100,1)</f>
        <v>#REF!</v>
      </c>
      <c r="J28" s="116">
        <f>ROUND(('市内総生産（実数）'!J28-'市内総生産（実数）'!I28)/'市内総生産（実数）'!I28*100,1)</f>
        <v>-3.6</v>
      </c>
      <c r="K28" s="90">
        <f>ROUND(('市内総生産（実数）'!K28-'市内総生産（実数）'!J28)/'市内総生産（実数）'!J28*100,1)</f>
        <v>1.2</v>
      </c>
      <c r="L28" s="87"/>
    </row>
    <row r="29" spans="1:12" s="3" customFormat="1" ht="32.25" customHeight="1">
      <c r="A29" s="46" t="s">
        <v>47</v>
      </c>
      <c r="B29" s="119" t="s">
        <v>71</v>
      </c>
      <c r="C29" s="22">
        <f>ROUND(('市内総生産（実数）'!C28-'市内総生産（実数）'!B28)/'市内総生産（実数）'!B28*100,1)</f>
        <v>4.9</v>
      </c>
      <c r="D29" s="22">
        <f>ROUND(('市内総生産（実数）'!D28-'市内総生産（実数）'!C28)/'市内総生産（実数）'!C28*100,1)</f>
        <v>-9.4</v>
      </c>
      <c r="E29" s="22">
        <f>ROUND(('市内総生産（実数）'!E28-'市内総生産（実数）'!D28)/'市内総生産（実数）'!D28*100,1)</f>
        <v>-3.4</v>
      </c>
      <c r="F29" s="22">
        <f>ROUND(('市内総生産（実数）'!F28-'市内総生産（実数）'!E28)/'市内総生産（実数）'!E28*100,1)</f>
        <v>-0.2</v>
      </c>
      <c r="G29" s="22">
        <f>ROUND(('市内総生産（実数）'!G28-'市内総生産（実数）'!F28)/'市内総生産（実数）'!F28*100,1)</f>
        <v>1.3</v>
      </c>
      <c r="H29" s="22">
        <f>ROUND(('市内総生産（実数）'!H28-'市内総生産（実数）'!G28)/'市内総生産（実数）'!G28*100,1)</f>
        <v>-0.9</v>
      </c>
      <c r="I29" s="22">
        <f>ROUND(('市内総生産（実数）'!I28-'市内総生産（実数）'!H28)/'市内総生産（実数）'!H28*100,1)</f>
        <v>0.8</v>
      </c>
      <c r="J29" s="114">
        <f>ROUND(('市内総生産（実数）'!J28-'市内総生産（実数）'!I28)/'市内総生産（実数）'!I28*100,1)</f>
        <v>-3.6</v>
      </c>
      <c r="K29" s="91">
        <f>ROUND(('市内総生産（実数）'!K28-'市内総生産（実数）'!J28)/'市内総生産（実数）'!J28*100,1)</f>
        <v>1.2</v>
      </c>
      <c r="L29" s="87"/>
    </row>
    <row r="30" spans="1:12" s="3" customFormat="1" ht="32.25" customHeight="1">
      <c r="A30" s="47" t="s">
        <v>26</v>
      </c>
      <c r="B30" s="111"/>
      <c r="C30" s="105"/>
      <c r="D30" s="105"/>
      <c r="E30" s="105"/>
      <c r="F30" s="105"/>
      <c r="G30" s="105"/>
      <c r="H30" s="105"/>
      <c r="I30" s="105"/>
      <c r="J30" s="116"/>
      <c r="K30" s="90"/>
      <c r="L30" s="87"/>
    </row>
    <row r="31" spans="1:12" s="3" customFormat="1" ht="32.25" customHeight="1">
      <c r="A31" s="19" t="s">
        <v>27</v>
      </c>
      <c r="B31" s="111" t="s">
        <v>71</v>
      </c>
      <c r="C31" s="21">
        <f>ROUND(('市内総生産（実数）'!C30-'市内総生産（実数）'!B30)/'市内総生産（実数）'!B30*100,1)</f>
        <v>-4.9</v>
      </c>
      <c r="D31" s="21">
        <f>ROUND(('市内総生産（実数）'!D30-'市内総生産（実数）'!C30)/'市内総生産（実数）'!C30*100,1)</f>
        <v>-5.4</v>
      </c>
      <c r="E31" s="21">
        <f>ROUND(('市内総生産（実数）'!E30-'市内総生産（実数）'!D30)/'市内総生産（実数）'!D30*100,1)</f>
        <v>-3.3</v>
      </c>
      <c r="F31" s="21">
        <f>ROUND(('市内総生産（実数）'!F30-'市内総生産（実数）'!E30)/'市内総生産（実数）'!E30*100,1)</f>
        <v>4.2</v>
      </c>
      <c r="G31" s="21">
        <f>ROUND(('市内総生産（実数）'!G30-'市内総生産（実数）'!F30)/'市内総生産（実数）'!F30*100,1)</f>
        <v>3.9</v>
      </c>
      <c r="H31" s="21">
        <f>ROUND(('市内総生産（実数）'!H30-'市内総生産（実数）'!G30)/'市内総生産（実数）'!G30*100,1)</f>
        <v>24.9</v>
      </c>
      <c r="I31" s="21">
        <f>ROUND(('市内総生産（実数）'!I30-'市内総生産（実数）'!H30)/'市内総生産（実数）'!H30*100,1)</f>
        <v>-2.3</v>
      </c>
      <c r="J31" s="116">
        <f>ROUND(('市内総生産（実数）'!J30-'市内総生産（実数）'!I30)/'市内総生産（実数）'!I30*100,1)</f>
        <v>-12.4</v>
      </c>
      <c r="K31" s="90">
        <f>ROUND(('市内総生産（実数）'!K30-'市内総生産（実数）'!J30)/'市内総生産（実数）'!J30*100,1)</f>
        <v>13.1</v>
      </c>
      <c r="L31" s="87"/>
    </row>
    <row r="32" spans="1:12" s="3" customFormat="1" ht="32.25" customHeight="1">
      <c r="A32" s="19" t="s">
        <v>28</v>
      </c>
      <c r="B32" s="111" t="s">
        <v>71</v>
      </c>
      <c r="C32" s="21">
        <f>ROUND(('市内総生産（実数）'!C31-'市内総生産（実数）'!B31)/'市内総生産（実数）'!B31*100,1)</f>
        <v>16.5</v>
      </c>
      <c r="D32" s="21">
        <f>ROUND(('市内総生産（実数）'!D31-'市内総生産（実数）'!C31)/'市内総生産（実数）'!C31*100,1)</f>
        <v>-13.3</v>
      </c>
      <c r="E32" s="21">
        <f>ROUND(('市内総生産（実数）'!E31-'市内総生産（実数）'!D31)/'市内総生産（実数）'!D31*100,1)</f>
        <v>-9.4</v>
      </c>
      <c r="F32" s="21">
        <f>ROUND(('市内総生産（実数）'!F31-'市内総生産（実数）'!E31)/'市内総生産（実数）'!E31*100,1)</f>
        <v>-1.1</v>
      </c>
      <c r="G32" s="21">
        <f>ROUND(('市内総生産（実数）'!G31-'市内総生産（実数）'!F31)/'市内総生産（実数）'!F31*100,1)</f>
        <v>6.2</v>
      </c>
      <c r="H32" s="21">
        <f>ROUND(('市内総生産（実数）'!H31-'市内総生産（実数）'!G31)/'市内総生産（実数）'!G31*100,1)</f>
        <v>-4.6</v>
      </c>
      <c r="I32" s="21">
        <f>ROUND(('市内総生産（実数）'!I31-'市内総生産（実数）'!H31)/'市内総生産（実数）'!H31*100,1)</f>
        <v>3.8</v>
      </c>
      <c r="J32" s="116">
        <f>ROUND(('市内総生産（実数）'!J31-'市内総生産（実数）'!I31)/'市内総生産（実数）'!I31*100,1)</f>
        <v>-8.4</v>
      </c>
      <c r="K32" s="90">
        <f>ROUND(('市内総生産（実数）'!K31-'市内総生産（実数）'!J31)/'市内総生産（実数）'!J31*100,1)</f>
        <v>-1.8</v>
      </c>
      <c r="L32" s="87"/>
    </row>
    <row r="33" spans="1:12" s="3" customFormat="1" ht="32.25" customHeight="1">
      <c r="A33" s="48" t="s">
        <v>29</v>
      </c>
      <c r="B33" s="129" t="s">
        <v>71</v>
      </c>
      <c r="C33" s="109">
        <f>ROUND(('市内総生産（実数）'!C32-'市内総生産（実数）'!B32)/'市内総生産（実数）'!B32*100,1)</f>
        <v>0.6</v>
      </c>
      <c r="D33" s="109">
        <f>ROUND(('市内総生産（実数）'!D32-'市内総生産（実数）'!C32)/'市内総生産（実数）'!C32*100,1)</f>
        <v>-7.9</v>
      </c>
      <c r="E33" s="109">
        <f>ROUND(('市内総生産（実数）'!E32-'市内総生産（実数）'!D32)/'市内総生産（実数）'!D32*100,1)</f>
        <v>-0.2</v>
      </c>
      <c r="F33" s="109">
        <f>ROUND(('市内総生産（実数）'!F32-'市内総生産（実数）'!E32)/'市内総生産（実数）'!E32*100,1)</f>
        <v>-0.3</v>
      </c>
      <c r="G33" s="109">
        <f>ROUND(('市内総生産（実数）'!G32-'市内総生産（実数）'!F32)/'市内総生産（実数）'!F32*100,1)</f>
        <v>-1.1</v>
      </c>
      <c r="H33" s="109">
        <f>ROUND(('市内総生産（実数）'!H32-'市内総生産（実数）'!G32)/'市内総生産（実数）'!G32*100,1)</f>
        <v>-0.6</v>
      </c>
      <c r="I33" s="109">
        <f>ROUND(('市内総生産（実数）'!I32-'市内総生産（実数）'!H32)/'市内総生産（実数）'!H32*100,1)</f>
        <v>-0.3</v>
      </c>
      <c r="J33" s="117">
        <f>ROUND(('市内総生産（実数）'!J32-'市内総生産（実数）'!I32)/'市内総生産（実数）'!I32*100,1)</f>
        <v>-1.3</v>
      </c>
      <c r="K33" s="118">
        <f>ROUND(('市内総生産（実数）'!K32-'市内総生産（実数）'!J32)/'市内総生産（実数）'!J32*100,1)</f>
        <v>2.3</v>
      </c>
      <c r="L33" s="87"/>
    </row>
    <row r="34" spans="1:11" ht="32.25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81"/>
      <c r="K34" s="81"/>
    </row>
    <row r="39" spans="1:11" ht="12.75" customHeight="1">
      <c r="A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 customHeight="1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2.75" customHeight="1">
      <c r="A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 customHeight="1">
      <c r="A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 customHeight="1">
      <c r="A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 customHeight="1">
      <c r="A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 customHeight="1">
      <c r="A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 customHeight="1">
      <c r="A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 customHeight="1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2.75" customHeight="1">
      <c r="A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>
      <c r="A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>
      <c r="A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.75" customHeight="1">
      <c r="A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>
      <c r="A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 customHeight="1">
      <c r="A56" s="24"/>
      <c r="C56" s="24"/>
      <c r="D56" s="24"/>
      <c r="E56" s="24"/>
      <c r="F56" s="24"/>
      <c r="G56" s="24"/>
      <c r="H56" s="24"/>
      <c r="I56" s="24"/>
      <c r="J56" s="24"/>
      <c r="K56" s="24"/>
    </row>
  </sheetData>
  <sheetProtection/>
  <mergeCells count="1">
    <mergeCell ref="A34:I34"/>
  </mergeCells>
  <printOptions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4" r:id="rId1"/>
  <headerFooter scaleWithDoc="0" alignWithMargins="0">
    <oddFooter>&amp;C&amp;"Century,標準"&amp;11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view="pageBreakPreview" zoomScale="90" zoomScaleSheetLayoutView="90" zoomScalePageLayoutView="0" workbookViewId="0" topLeftCell="A4">
      <selection activeCell="P29" sqref="P29"/>
    </sheetView>
  </sheetViews>
  <sheetFormatPr defaultColWidth="8.796875" defaultRowHeight="12.75" customHeight="1"/>
  <cols>
    <col min="1" max="1" width="30.5" style="2" customWidth="1"/>
    <col min="2" max="2" width="8.09765625" style="2" customWidth="1"/>
    <col min="3" max="3" width="8.09765625" style="17" customWidth="1"/>
    <col min="4" max="5" width="8.09765625" style="2" customWidth="1"/>
    <col min="6" max="6" width="8.09765625" style="17" customWidth="1"/>
    <col min="7" max="11" width="8.09765625" style="2" customWidth="1"/>
    <col min="12" max="12" width="1.1015625" style="2" customWidth="1"/>
    <col min="13" max="16384" width="9" style="2" customWidth="1"/>
  </cols>
  <sheetData>
    <row r="1" spans="1:11" ht="20.25" customHeight="1">
      <c r="A1" s="52" t="str">
        <f>'市内総生産（実数）'!A1</f>
        <v>平成27年度　鶴岡市の市民所得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20.25" customHeight="1">
      <c r="A2" s="10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20.25" customHeight="1">
      <c r="A3" s="37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38" t="s">
        <v>37</v>
      </c>
    </row>
    <row r="4" spans="1:12" s="3" customFormat="1" ht="26.25" customHeight="1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25"/>
      <c r="L4" s="87"/>
    </row>
    <row r="5" spans="1:12" s="8" customFormat="1" ht="13.5" customHeight="1">
      <c r="A5" s="50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80" t="s">
        <v>49</v>
      </c>
      <c r="I5" s="11" t="s">
        <v>50</v>
      </c>
      <c r="J5" s="11" t="s">
        <v>51</v>
      </c>
      <c r="K5" s="82" t="s">
        <v>53</v>
      </c>
      <c r="L5" s="88"/>
    </row>
    <row r="6" spans="1:12" s="3" customFormat="1" ht="32.25" customHeight="1">
      <c r="A6" s="31" t="s">
        <v>18</v>
      </c>
      <c r="B6" s="36">
        <f>ROUND('市内総生産（実数）'!B6/'市内総生産（実数）'!$B$28*100,1)</f>
        <v>3.3</v>
      </c>
      <c r="C6" s="36">
        <f>ROUND('市内総生産（実数）'!C6/'市内総生産（実数）'!$C$28*100,1)</f>
        <v>3</v>
      </c>
      <c r="D6" s="36">
        <f>ROUND('市内総生産（実数）'!D6/'市内総生産（実数）'!$D$28*100,1)</f>
        <v>3.1</v>
      </c>
      <c r="E6" s="21">
        <f>ROUND('市内総生産（実数）'!E6/'市内総生産（実数）'!$E$28*100,1)</f>
        <v>3.1</v>
      </c>
      <c r="F6" s="36">
        <f>ROUND('市内総生産（実数）'!F6/'市内総生産（実数）'!$F$28*100,1)</f>
        <v>3.3</v>
      </c>
      <c r="G6" s="36">
        <f>ROUND('市内総生産（実数）'!G6/'市内総生産（実数）'!$G$28*100,1)</f>
        <v>3.4</v>
      </c>
      <c r="H6" s="36">
        <f>ROUND('市内総生産（実数）'!H6/'市内総生産（実数）'!$H$28*100,1)</f>
        <v>4.2</v>
      </c>
      <c r="I6" s="36">
        <f>ROUND('市内総生産（実数）'!I6/'市内総生産（実数）'!$I$28*100,1)</f>
        <v>4.1</v>
      </c>
      <c r="J6" s="36">
        <f>ROUND('市内総生産（実数）'!J6/'市内総生産（実数）'!$J$28*100,1)</f>
        <v>3.7</v>
      </c>
      <c r="K6" s="89">
        <f>ROUND('市内総生産（実数）'!K6/'市内総生産（実数）'!$K$28*100,1)</f>
        <v>4.2</v>
      </c>
      <c r="L6" s="87"/>
    </row>
    <row r="7" spans="1:12" s="3" customFormat="1" ht="32.25" customHeight="1">
      <c r="A7" s="32" t="s">
        <v>19</v>
      </c>
      <c r="B7" s="36">
        <f>ROUND('市内総生産（実数）'!B7/'市内総生産（実数）'!$B$28*100,1)</f>
        <v>3</v>
      </c>
      <c r="C7" s="36">
        <f>ROUND('市内総生産（実数）'!C7/'市内総生産（実数）'!$C$28*100,1)</f>
        <v>2.7</v>
      </c>
      <c r="D7" s="36">
        <f>ROUND('市内総生産（実数）'!D7/'市内総生産（実数）'!$D$28*100,1)</f>
        <v>2.8</v>
      </c>
      <c r="E7" s="21">
        <f>ROUND('市内総生産（実数）'!E7/'市内総生産（実数）'!$E$28*100,1)</f>
        <v>2.8</v>
      </c>
      <c r="F7" s="36">
        <f>ROUND('市内総生産（実数）'!F7/'市内総生産（実数）'!$F$28*100,1)</f>
        <v>3</v>
      </c>
      <c r="G7" s="36">
        <f>ROUND('市内総生産（実数）'!G7/'市内総生産（実数）'!$G$28*100,1)</f>
        <v>3.1</v>
      </c>
      <c r="H7" s="36">
        <f>ROUND('市内総生産（実数）'!H7/'市内総生産（実数）'!$H$28*100,1)</f>
        <v>4</v>
      </c>
      <c r="I7" s="36">
        <f>ROUND('市内総生産（実数）'!I7/'市内総生産（実数）'!$I$28*100,1)</f>
        <v>3.8</v>
      </c>
      <c r="J7" s="36">
        <f>ROUND('市内総生産（実数）'!J7/'市内総生産（実数）'!$J$28*100,1)</f>
        <v>3.4</v>
      </c>
      <c r="K7" s="89">
        <f>ROUND('市内総生産（実数）'!K7/'市内総生産（実数）'!$K$28*100,1)</f>
        <v>3.9</v>
      </c>
      <c r="L7" s="87"/>
    </row>
    <row r="8" spans="1:12" s="3" customFormat="1" ht="32.25" customHeight="1">
      <c r="A8" s="32" t="s">
        <v>20</v>
      </c>
      <c r="B8" s="36">
        <f>ROUND('市内総生産（実数）'!B8/'市内総生産（実数）'!$B$28*100,1)</f>
        <v>0.1</v>
      </c>
      <c r="C8" s="36">
        <f>ROUND('市内総生産（実数）'!C8/'市内総生産（実数）'!$C$28*100,1)</f>
        <v>0.1</v>
      </c>
      <c r="D8" s="36">
        <f>ROUND('市内総生産（実数）'!D8/'市内総生産（実数）'!$D$28*100,1)</f>
        <v>0.1</v>
      </c>
      <c r="E8" s="21">
        <f>ROUND('市内総生産（実数）'!E8/'市内総生産（実数）'!$E$28*100,1)</f>
        <v>0.1</v>
      </c>
      <c r="F8" s="36">
        <f>ROUND('市内総生産（実数）'!F8/'市内総生産（実数）'!$F$28*100,1)</f>
        <v>0.1</v>
      </c>
      <c r="G8" s="36">
        <f>ROUND('市内総生産（実数）'!G8/'市内総生産（実数）'!$G$28*100,1)</f>
        <v>0.1</v>
      </c>
      <c r="H8" s="36">
        <f>ROUND('市内総生産（実数）'!H8/'市内総生産（実数）'!$H$28*100,1)</f>
        <v>0.1</v>
      </c>
      <c r="I8" s="36">
        <f>ROUND('市内総生産（実数）'!I8/'市内総生産（実数）'!$I$28*100,1)</f>
        <v>0.1</v>
      </c>
      <c r="J8" s="36">
        <f>ROUND('市内総生産（実数）'!J8/'市内総生産（実数）'!$J$28*100,1)</f>
        <v>0.1</v>
      </c>
      <c r="K8" s="89">
        <f>ROUND('市内総生産（実数）'!K8/'市内総生産（実数）'!$K$28*100,1)</f>
        <v>0.1</v>
      </c>
      <c r="L8" s="87"/>
    </row>
    <row r="9" spans="1:12" s="3" customFormat="1" ht="32.25" customHeight="1">
      <c r="A9" s="32" t="s">
        <v>21</v>
      </c>
      <c r="B9" s="36">
        <f>ROUND('市内総生産（実数）'!B9/'市内総生産（実数）'!$B$28*100,1)</f>
        <v>0.2</v>
      </c>
      <c r="C9" s="36">
        <f>ROUND('市内総生産（実数）'!C9/'市内総生産（実数）'!$C$28*100,1)</f>
        <v>0.2</v>
      </c>
      <c r="D9" s="36">
        <f>ROUND('市内総生産（実数）'!D9/'市内総生産（実数）'!$D$28*100,1)</f>
        <v>0.2</v>
      </c>
      <c r="E9" s="21">
        <f>ROUND('市内総生産（実数）'!E9/'市内総生産（実数）'!$E$28*100,1)</f>
        <v>0.2</v>
      </c>
      <c r="F9" s="36">
        <f>ROUND('市内総生産（実数）'!F9/'市内総生産（実数）'!$F$28*100,1)</f>
        <v>0.2</v>
      </c>
      <c r="G9" s="36">
        <f>ROUND('市内総生産（実数）'!G9/'市内総生産（実数）'!$G$28*100,1)</f>
        <v>0.2</v>
      </c>
      <c r="H9" s="36">
        <f>ROUND('市内総生産（実数）'!H9/'市内総生産（実数）'!$H$28*100,1)</f>
        <v>0.2</v>
      </c>
      <c r="I9" s="36">
        <f>ROUND('市内総生産（実数）'!I9/'市内総生産（実数）'!$I$28*100,1)</f>
        <v>0.2</v>
      </c>
      <c r="J9" s="36">
        <f>ROUND('市内総生産（実数）'!J9/'市内総生産（実数）'!$J$28*100,1)</f>
        <v>0.2</v>
      </c>
      <c r="K9" s="89">
        <f>ROUND('市内総生産（実数）'!K9/'市内総生産（実数）'!$K$28*100,1)</f>
        <v>0.2</v>
      </c>
      <c r="L9" s="87"/>
    </row>
    <row r="10" spans="1:12" s="3" customFormat="1" ht="32.25" customHeight="1">
      <c r="A10" s="96" t="s">
        <v>54</v>
      </c>
      <c r="B10" s="36">
        <f>ROUND('市内総生産（実数）'!B10/'市内総生産（実数）'!$B$28*100,1)</f>
        <v>0.1</v>
      </c>
      <c r="C10" s="36">
        <f>ROUND('市内総生産（実数）'!C10/'市内総生産（実数）'!$C$28*100,1)</f>
        <v>0.1</v>
      </c>
      <c r="D10" s="36">
        <f>ROUND('市内総生産（実数）'!D10/'市内総生産（実数）'!$D$28*100,1)</f>
        <v>0.2</v>
      </c>
      <c r="E10" s="21">
        <f>ROUND('市内総生産（実数）'!E10/'市内総生産（実数）'!$E$28*100,1)</f>
        <v>0.2</v>
      </c>
      <c r="F10" s="36">
        <f>ROUND('市内総生産（実数）'!F10/'市内総生産（実数）'!$F$28*100,1)</f>
        <v>0.2</v>
      </c>
      <c r="G10" s="36">
        <f>ROUND('市内総生産（実数）'!G10/'市内総生産（実数）'!$G$28*100,1)</f>
        <v>0.2</v>
      </c>
      <c r="H10" s="36">
        <f>ROUND('市内総生産（実数）'!H10/'市内総生産（実数）'!$H$28*100,1)</f>
        <v>0.2</v>
      </c>
      <c r="I10" s="36">
        <f>ROUND('市内総生産（実数）'!I10/'市内総生産（実数）'!$I$28*100,1)</f>
        <v>0.2</v>
      </c>
      <c r="J10" s="36">
        <f>ROUND('市内総生産（実数）'!J10/'市内総生産（実数）'!$J$28*100,1)</f>
        <v>0.2</v>
      </c>
      <c r="K10" s="89">
        <f>ROUND('市内総生産（実数）'!K10/'市内総生産（実数）'!$K$28*100,1)</f>
        <v>0.2</v>
      </c>
      <c r="L10" s="87"/>
    </row>
    <row r="11" spans="1:12" s="3" customFormat="1" ht="32.25" customHeight="1">
      <c r="A11" s="96" t="s">
        <v>55</v>
      </c>
      <c r="B11" s="36">
        <f>ROUND('市内総生産（実数）'!B11/'市内総生産（実数）'!$B$28*100,1)</f>
        <v>22.2</v>
      </c>
      <c r="C11" s="36">
        <f>ROUND('市内総生産（実数）'!C11/'市内総生産（実数）'!$C$28*100,1)</f>
        <v>26.1</v>
      </c>
      <c r="D11" s="36">
        <f>ROUND('市内総生産（実数）'!D11/'市内総生産（実数）'!$D$28*100,1)</f>
        <v>24.8</v>
      </c>
      <c r="E11" s="21">
        <f>ROUND('市内総生産（実数）'!E11/'市内総生産（実数）'!$E$28*100,1)</f>
        <v>21.9</v>
      </c>
      <c r="F11" s="36">
        <f>ROUND('市内総生産（実数）'!F11/'市内総生産（実数）'!$F$28*100,1)</f>
        <v>23</v>
      </c>
      <c r="G11" s="36">
        <f>ROUND('市内総生産（実数）'!G11/'市内総生産（実数）'!$G$28*100,1)</f>
        <v>24.4</v>
      </c>
      <c r="H11" s="36">
        <f>ROUND('市内総生産（実数）'!H11/'市内総生産（実数）'!$H$28*100,1)</f>
        <v>23</v>
      </c>
      <c r="I11" s="36">
        <f>ROUND('市内総生産（実数）'!I11/'市内総生産（実数）'!$I$28*100,1)</f>
        <v>23.2</v>
      </c>
      <c r="J11" s="36">
        <f>ROUND('市内総生産（実数）'!J11/'市内総生産（実数）'!$J$28*100,1)</f>
        <v>21.4</v>
      </c>
      <c r="K11" s="89">
        <f>ROUND('市内総生産（実数）'!K11/'市内総生産（実数）'!$K$28*100,1)</f>
        <v>20.9</v>
      </c>
      <c r="L11" s="87"/>
    </row>
    <row r="12" spans="1:12" s="3" customFormat="1" ht="32.25" customHeight="1">
      <c r="A12" s="96" t="s">
        <v>56</v>
      </c>
      <c r="B12" s="36">
        <f>ROUND('市内総生産（実数）'!B12/'市内総生産（実数）'!$B$28*100,1)</f>
        <v>6.1</v>
      </c>
      <c r="C12" s="36">
        <f>ROUND('市内総生産（実数）'!C12/'市内総生産（実数）'!$C$28*100,1)</f>
        <v>5.4</v>
      </c>
      <c r="D12" s="36">
        <f>ROUND('市内総生産（実数）'!D12/'市内総生産（実数）'!$D$28*100,1)</f>
        <v>5.3</v>
      </c>
      <c r="E12" s="21">
        <f>ROUND('市内総生産（実数）'!E12/'市内総生産（実数）'!$E$28*100,1)</f>
        <v>6.3</v>
      </c>
      <c r="F12" s="36">
        <f>ROUND('市内総生産（実数）'!F12/'市内総生産（実数）'!$F$28*100,1)</f>
        <v>4.9</v>
      </c>
      <c r="G12" s="36">
        <f>ROUND('市内総生産（実数）'!G12/'市内総生産（実数）'!$G$28*100,1)</f>
        <v>4.9</v>
      </c>
      <c r="H12" s="36">
        <f>ROUND('市内総生産（実数）'!H12/'市内総生産（実数）'!$H$28*100,1)</f>
        <v>5.2</v>
      </c>
      <c r="I12" s="36">
        <f>ROUND('市内総生産（実数）'!I12/'市内総生産（実数）'!$I$28*100,1)</f>
        <v>5.9</v>
      </c>
      <c r="J12" s="36">
        <f>ROUND('市内総生産（実数）'!J12/'市内総生産（実数）'!$J$28*100,1)</f>
        <v>6.1</v>
      </c>
      <c r="K12" s="89">
        <f>ROUND('市内総生産（実数）'!K12/'市内総生産（実数）'!$K$28*100,1)</f>
        <v>5.9</v>
      </c>
      <c r="L12" s="87"/>
    </row>
    <row r="13" spans="1:12" s="3" customFormat="1" ht="32.25" customHeight="1">
      <c r="A13" s="97" t="s">
        <v>57</v>
      </c>
      <c r="B13" s="36">
        <f>ROUND('市内総生産（実数）'!B13/'市内総生産（実数）'!$B$28*100,1)</f>
        <v>2.8</v>
      </c>
      <c r="C13" s="36">
        <f>ROUND('市内総生産（実数）'!C13/'市内総生産（実数）'!$C$28*100,1)</f>
        <v>2.4</v>
      </c>
      <c r="D13" s="36">
        <f>ROUND('市内総生産（実数）'!D13/'市内総生産（実数）'!$D$28*100,1)</f>
        <v>2.4</v>
      </c>
      <c r="E13" s="21">
        <f>ROUND('市内総生産（実数）'!E13/'市内総生産（実数）'!$E$28*100,1)</f>
        <v>2.7</v>
      </c>
      <c r="F13" s="36">
        <f>ROUND('市内総生産（実数）'!F13/'市内総生産（実数）'!$F$28*100,1)</f>
        <v>2.7</v>
      </c>
      <c r="G13" s="36">
        <f>ROUND('市内総生産（実数）'!G13/'市内総生産（実数）'!$G$28*100,1)</f>
        <v>2.2</v>
      </c>
      <c r="H13" s="36">
        <f>ROUND('市内総生産（実数）'!H13/'市内総生産（実数）'!$H$28*100,1)</f>
        <v>2.4</v>
      </c>
      <c r="I13" s="36">
        <f>ROUND('市内総生産（実数）'!I13/'市内総生産（実数）'!$I$28*100,1)</f>
        <v>2.8</v>
      </c>
      <c r="J13" s="36">
        <f>ROUND('市内総生産（実数）'!J13/'市内総生産（実数）'!$J$28*100,1)</f>
        <v>2.9</v>
      </c>
      <c r="K13" s="89">
        <f>ROUND('市内総生産（実数）'!K13/'市内総生産（実数）'!$K$28*100,1)</f>
        <v>2.9</v>
      </c>
      <c r="L13" s="87"/>
    </row>
    <row r="14" spans="1:12" s="3" customFormat="1" ht="32.25" customHeight="1">
      <c r="A14" s="97" t="s">
        <v>58</v>
      </c>
      <c r="B14" s="36">
        <f>ROUND('市内総生産（実数）'!B14/'市内総生産（実数）'!$B$28*100,1)</f>
        <v>8</v>
      </c>
      <c r="C14" s="36">
        <f>ROUND('市内総生産（実数）'!C14/'市内総生産（実数）'!$C$28*100,1)</f>
        <v>7.6</v>
      </c>
      <c r="D14" s="36">
        <f>ROUND('市内総生産（実数）'!D14/'市内総生産（実数）'!$D$28*100,1)</f>
        <v>7.6</v>
      </c>
      <c r="E14" s="21">
        <f>ROUND('市内総生産（実数）'!E14/'市内総生産（実数）'!$E$28*100,1)</f>
        <v>8.5</v>
      </c>
      <c r="F14" s="36">
        <f>ROUND('市内総生産（実数）'!F14/'市内総生産（実数）'!$F$28*100,1)</f>
        <v>8.6</v>
      </c>
      <c r="G14" s="36">
        <f>ROUND('市内総生産（実数）'!G14/'市内総生産（実数）'!$G$28*100,1)</f>
        <v>8.5</v>
      </c>
      <c r="H14" s="36">
        <f>ROUND('市内総生産（実数）'!H14/'市内総生産（実数）'!$H$28*100,1)</f>
        <v>8.5</v>
      </c>
      <c r="I14" s="36">
        <f>ROUND('市内総生産（実数）'!I14/'市内総生産（実数）'!$I$28*100,1)</f>
        <v>8.4</v>
      </c>
      <c r="J14" s="36">
        <f>ROUND('市内総生産（実数）'!J14/'市内総生産（実数）'!$J$28*100,1)</f>
        <v>8.6</v>
      </c>
      <c r="K14" s="89">
        <f>ROUND('市内総生産（実数）'!K14/'市内総生産（実数）'!$K$28*100,1)</f>
        <v>8.9</v>
      </c>
      <c r="L14" s="87"/>
    </row>
    <row r="15" spans="1:12" s="3" customFormat="1" ht="32.25" customHeight="1">
      <c r="A15" s="97" t="s">
        <v>59</v>
      </c>
      <c r="B15" s="36">
        <f>ROUND('市内総生産（実数）'!B15/'市内総生産（実数）'!$B$28*100,1)</f>
        <v>3</v>
      </c>
      <c r="C15" s="36">
        <f>ROUND('市内総生産（実数）'!C15/'市内総生産（実数）'!$C$28*100,1)</f>
        <v>2.9</v>
      </c>
      <c r="D15" s="36">
        <f>ROUND('市内総生産（実数）'!D15/'市内総生産（実数）'!$D$28*100,1)</f>
        <v>2.9</v>
      </c>
      <c r="E15" s="21">
        <f>ROUND('市内総生産（実数）'!E15/'市内総生産（実数）'!$E$28*100,1)</f>
        <v>2.9</v>
      </c>
      <c r="F15" s="36">
        <f>ROUND('市内総生産（実数）'!F15/'市内総生産（実数）'!$F$28*100,1)</f>
        <v>2.9</v>
      </c>
      <c r="G15" s="36">
        <f>ROUND('市内総生産（実数）'!G15/'市内総生産（実数）'!$G$28*100,1)</f>
        <v>2.9</v>
      </c>
      <c r="H15" s="36">
        <f>ROUND('市内総生産（実数）'!H15/'市内総生産（実数）'!$H$28*100,1)</f>
        <v>3.2</v>
      </c>
      <c r="I15" s="36">
        <f>ROUND('市内総生産（実数）'!I15/'市内総生産（実数）'!$I$28*100,1)</f>
        <v>3</v>
      </c>
      <c r="J15" s="36">
        <f>ROUND('市内総生産（実数）'!J15/'市内総生産（実数）'!$J$28*100,1)</f>
        <v>3.2</v>
      </c>
      <c r="K15" s="89">
        <f>ROUND('市内総生産（実数）'!K15/'市内総生産（実数）'!$K$28*100,1)</f>
        <v>3.2</v>
      </c>
      <c r="L15" s="87"/>
    </row>
    <row r="16" spans="1:12" s="3" customFormat="1" ht="32.25" customHeight="1">
      <c r="A16" s="97" t="s">
        <v>60</v>
      </c>
      <c r="B16" s="36">
        <f>ROUND('市内総生産（実数）'!B16/'市内総生産（実数）'!$B$28*100,1)</f>
        <v>2.9</v>
      </c>
      <c r="C16" s="36">
        <f>ROUND('市内総生産（実数）'!C16/'市内総生産（実数）'!$C$28*100,1)</f>
        <v>2.8</v>
      </c>
      <c r="D16" s="36">
        <f>ROUND('市内総生産（実数）'!D16/'市内総生産（実数）'!$D$28*100,1)</f>
        <v>2.8</v>
      </c>
      <c r="E16" s="21">
        <f>ROUND('市内総生産（実数）'!E16/'市内総生産（実数）'!$E$28*100,1)</f>
        <v>2.8</v>
      </c>
      <c r="F16" s="36">
        <f>ROUND('市内総生産（実数）'!F16/'市内総生産（実数）'!$F$28*100,1)</f>
        <v>2.7</v>
      </c>
      <c r="G16" s="36">
        <f>ROUND('市内総生産（実数）'!G16/'市内総生産（実数）'!$G$28*100,1)</f>
        <v>2.7</v>
      </c>
      <c r="H16" s="36">
        <f>ROUND('市内総生産（実数）'!H16/'市内総生産（実数）'!$H$28*100,1)</f>
        <v>2.6</v>
      </c>
      <c r="I16" s="36">
        <f>ROUND('市内総生産（実数）'!I16/'市内総生産（実数）'!$I$28*100,1)</f>
        <v>2.7</v>
      </c>
      <c r="J16" s="36">
        <f>ROUND('市内総生産（実数）'!J16/'市内総生産（実数）'!$J$28*100,1)</f>
        <v>2.7</v>
      </c>
      <c r="K16" s="89">
        <f>ROUND('市内総生産（実数）'!K16/'市内総生産（実数）'!$K$28*100,1)</f>
        <v>2.9</v>
      </c>
      <c r="L16" s="87"/>
    </row>
    <row r="17" spans="1:12" s="3" customFormat="1" ht="32.25" customHeight="1">
      <c r="A17" s="97" t="s">
        <v>61</v>
      </c>
      <c r="B17" s="36">
        <f>ROUND('市内総生産（実数）'!B17/'市内総生産（実数）'!$B$28*100,1)</f>
        <v>2.4</v>
      </c>
      <c r="C17" s="36">
        <f>ROUND('市内総生産（実数）'!C17/'市内総生産（実数）'!$C$28*100,1)</f>
        <v>2.3</v>
      </c>
      <c r="D17" s="36">
        <f>ROUND('市内総生産（実数）'!D17/'市内総生産（実数）'!$D$28*100,1)</f>
        <v>2.5</v>
      </c>
      <c r="E17" s="21">
        <f>ROUND('市内総生産（実数）'!E17/'市内総生産（実数）'!$E$28*100,1)</f>
        <v>2.6</v>
      </c>
      <c r="F17" s="36">
        <f>ROUND('市内総生産（実数）'!F17/'市内総生産（実数）'!$F$28*100,1)</f>
        <v>2.7</v>
      </c>
      <c r="G17" s="36">
        <f>ROUND('市内総生産（実数）'!G17/'市内総生産（実数）'!$G$28*100,1)</f>
        <v>2.6</v>
      </c>
      <c r="H17" s="36">
        <f>ROUND('市内総生産（実数）'!H17/'市内総生産（実数）'!$H$28*100,1)</f>
        <v>2.6</v>
      </c>
      <c r="I17" s="36">
        <f>ROUND('市内総生産（実数）'!I17/'市内総生産（実数）'!$I$28*100,1)</f>
        <v>2.5</v>
      </c>
      <c r="J17" s="36">
        <f>ROUND('市内総生産（実数）'!J17/'市内総生産（実数）'!$J$28*100,1)</f>
        <v>2.6</v>
      </c>
      <c r="K17" s="89">
        <f>ROUND('市内総生産（実数）'!K17/'市内総生産（実数）'!$K$28*100,1)</f>
        <v>2.5</v>
      </c>
      <c r="L17" s="87"/>
    </row>
    <row r="18" spans="1:12" s="3" customFormat="1" ht="32.25" customHeight="1">
      <c r="A18" s="96" t="s">
        <v>62</v>
      </c>
      <c r="B18" s="36">
        <f>ROUND('市内総生産（実数）'!B18/'市内総生産（実数）'!$B$28*100,1)</f>
        <v>4.8</v>
      </c>
      <c r="C18" s="36">
        <f>ROUND('市内総生産（実数）'!C18/'市内総生産（実数）'!$C$28*100,1)</f>
        <v>4.7</v>
      </c>
      <c r="D18" s="36">
        <f>ROUND('市内総生産（実数）'!D18/'市内総生産（実数）'!$D$28*100,1)</f>
        <v>4.1</v>
      </c>
      <c r="E18" s="21">
        <f>ROUND('市内総生産（実数）'!E18/'市内総生産（実数）'!$E$28*100,1)</f>
        <v>4.4</v>
      </c>
      <c r="F18" s="36">
        <f>ROUND('市内総生産（実数）'!F18/'市内総生産（実数）'!$F$28*100,1)</f>
        <v>4.4</v>
      </c>
      <c r="G18" s="36">
        <f>ROUND('市内総生産（実数）'!G18/'市内総生産（実数）'!$G$28*100,1)</f>
        <v>4.3</v>
      </c>
      <c r="H18" s="36">
        <f>ROUND('市内総生産（実数）'!H18/'市内総生産（実数）'!$H$28*100,1)</f>
        <v>4.2</v>
      </c>
      <c r="I18" s="36">
        <f>ROUND('市内総生産（実数）'!I18/'市内総生産（実数）'!$I$28*100,1)</f>
        <v>4.4</v>
      </c>
      <c r="J18" s="36">
        <f>ROUND('市内総生産（実数）'!J18/'市内総生産（実数）'!$J$28*100,1)</f>
        <v>4.4</v>
      </c>
      <c r="K18" s="89">
        <f>ROUND('市内総生産（実数）'!K18/'市内総生産（実数）'!$K$28*100,1)</f>
        <v>4.6</v>
      </c>
      <c r="L18" s="87"/>
    </row>
    <row r="19" spans="1:12" s="3" customFormat="1" ht="32.25" customHeight="1">
      <c r="A19" s="96" t="s">
        <v>63</v>
      </c>
      <c r="B19" s="36">
        <f>ROUND('市内総生産（実数）'!B19/'市内総生産（実数）'!$B$28*100,1)</f>
        <v>12.1</v>
      </c>
      <c r="C19" s="36">
        <f>ROUND('市内総生産（実数）'!C19/'市内総生産（実数）'!$C$28*100,1)</f>
        <v>11.5</v>
      </c>
      <c r="D19" s="36">
        <f>ROUND('市内総生産（実数）'!D19/'市内総生産（実数）'!$D$28*100,1)</f>
        <v>12.5</v>
      </c>
      <c r="E19" s="21">
        <f>ROUND('市内総生産（実数）'!E19/'市内総生産（実数）'!$E$28*100,1)</f>
        <v>12.9</v>
      </c>
      <c r="F19" s="36">
        <f>ROUND('市内総生産（実数）'!F19/'市内総生産（実数）'!$F$28*100,1)</f>
        <v>12.8</v>
      </c>
      <c r="G19" s="36">
        <f>ROUND('市内総生産（実数）'!G19/'市内総生産（実数）'!$G$28*100,1)</f>
        <v>12.6</v>
      </c>
      <c r="H19" s="36">
        <f>ROUND('市内総生産（実数）'!H19/'市内総生産（実数）'!$H$28*100,1)</f>
        <v>12.5</v>
      </c>
      <c r="I19" s="36">
        <f>ROUND('市内総生産（実数）'!I19/'市内総生産（実数）'!$I$28*100,1)</f>
        <v>12.2</v>
      </c>
      <c r="J19" s="36">
        <f>ROUND('市内総生産（実数）'!J19/'市内総生産（実数）'!$J$28*100,1)</f>
        <v>12.5</v>
      </c>
      <c r="K19" s="89">
        <f>ROUND('市内総生産（実数）'!K19/'市内総生産（実数）'!$K$28*100,1)</f>
        <v>12.3</v>
      </c>
      <c r="L19" s="87"/>
    </row>
    <row r="20" spans="1:12" s="3" customFormat="1" ht="32.25" customHeight="1">
      <c r="A20" s="98" t="s">
        <v>64</v>
      </c>
      <c r="B20" s="36">
        <f>ROUND('市内総生産（実数）'!B20/'市内総生産（実数）'!$B$28*100,1)</f>
        <v>3.7</v>
      </c>
      <c r="C20" s="36">
        <f>ROUND('市内総生産（実数）'!C20/'市内総生産（実数）'!$C$28*100,1)</f>
        <v>3.7</v>
      </c>
      <c r="D20" s="36">
        <f>ROUND('市内総生産（実数）'!D20/'市内総生産（実数）'!$D$28*100,1)</f>
        <v>4.1</v>
      </c>
      <c r="E20" s="21">
        <f>ROUND('市内総生産（実数）'!E20/'市内総生産（実数）'!$E$28*100,1)</f>
        <v>3.9</v>
      </c>
      <c r="F20" s="36">
        <f>ROUND('市内総生産（実数）'!F20/'市内総生産（実数）'!$F$28*100,1)</f>
        <v>3.8</v>
      </c>
      <c r="G20" s="36">
        <f>ROUND('市内総生産（実数）'!G20/'市内総生産（実数）'!$G$28*100,1)</f>
        <v>3.8</v>
      </c>
      <c r="H20" s="36">
        <f>ROUND('市内総生産（実数）'!H20/'市内総生産（実数）'!$H$28*100,1)</f>
        <v>3.8</v>
      </c>
      <c r="I20" s="36">
        <f>ROUND('市内総生産（実数）'!I20/'市内総生産（実数）'!$I$28*100,1)</f>
        <v>3.9</v>
      </c>
      <c r="J20" s="36">
        <f>ROUND('市内総生産（実数）'!J20/'市内総生産（実数）'!$J$28*100,1)</f>
        <v>4</v>
      </c>
      <c r="K20" s="89">
        <f>ROUND('市内総生産（実数）'!K20/'市内総生産（実数）'!$K$28*100,1)</f>
        <v>4.2</v>
      </c>
      <c r="L20" s="87"/>
    </row>
    <row r="21" spans="1:12" s="3" customFormat="1" ht="32.25" customHeight="1">
      <c r="A21" s="96" t="s">
        <v>65</v>
      </c>
      <c r="B21" s="36">
        <f>ROUND('市内総生産（実数）'!B21/'市内総生産（実数）'!$B$28*100,1)</f>
        <v>6.6</v>
      </c>
      <c r="C21" s="36">
        <f>ROUND('市内総生産（実数）'!C21/'市内総生産（実数）'!$C$28*100,1)</f>
        <v>6.5</v>
      </c>
      <c r="D21" s="36">
        <f>ROUND('市内総生産（実数）'!D21/'市内総生産（実数）'!$D$28*100,1)</f>
        <v>6.9</v>
      </c>
      <c r="E21" s="21">
        <f>ROUND('市内総生産（実数）'!E21/'市内総生産（実数）'!$E$28*100,1)</f>
        <v>6.9</v>
      </c>
      <c r="F21" s="36">
        <f>ROUND('市内総生産（実数）'!F21/'市内総生産（実数）'!$F$28*100,1)</f>
        <v>7</v>
      </c>
      <c r="G21" s="36">
        <f>ROUND('市内総生産（実数）'!G21/'市内総生産（実数）'!$G$28*100,1)</f>
        <v>6.8</v>
      </c>
      <c r="H21" s="36">
        <f>ROUND('市内総生産（実数）'!H21/'市内総生産（実数）'!$H$28*100,1)</f>
        <v>6.7</v>
      </c>
      <c r="I21" s="36">
        <f>ROUND('市内総生産（実数）'!I21/'市内総生産（実数）'!$I$28*100,1)</f>
        <v>6.4</v>
      </c>
      <c r="J21" s="36">
        <f>ROUND('市内総生産（実数）'!J21/'市内総生産（実数）'!$J$28*100,1)</f>
        <v>6.5</v>
      </c>
      <c r="K21" s="89">
        <f>ROUND('市内総生産（実数）'!K21/'市内総生産（実数）'!$K$28*100,1)</f>
        <v>6.2</v>
      </c>
      <c r="L21" s="87"/>
    </row>
    <row r="22" spans="1:12" s="3" customFormat="1" ht="32.25" customHeight="1">
      <c r="A22" s="96" t="s">
        <v>66</v>
      </c>
      <c r="B22" s="36">
        <f>ROUND('市内総生産（実数）'!B22/'市内総生産（実数）'!$B$28*100,1)</f>
        <v>5.2</v>
      </c>
      <c r="C22" s="36">
        <f>ROUND('市内総生産（実数）'!C22/'市内総生産（実数）'!$C$28*100,1)</f>
        <v>5.1</v>
      </c>
      <c r="D22" s="36">
        <f>ROUND('市内総生産（実数）'!D22/'市内総生産（実数）'!$D$28*100,1)</f>
        <v>5.6</v>
      </c>
      <c r="E22" s="21">
        <f>ROUND('市内総生産（実数）'!E22/'市内総生産（実数）'!$E$28*100,1)</f>
        <v>5.6</v>
      </c>
      <c r="F22" s="36">
        <f>ROUND('市内総生産（実数）'!F22/'市内総生産（実数）'!$F$28*100,1)</f>
        <v>5.7</v>
      </c>
      <c r="G22" s="36">
        <f>ROUND('市内総生産（実数）'!G22/'市内総生産（実数）'!$G$28*100,1)</f>
        <v>5.6</v>
      </c>
      <c r="H22" s="36">
        <f>ROUND('市内総生産（実数）'!H22/'市内総生産（実数）'!$H$28*100,1)</f>
        <v>5.6</v>
      </c>
      <c r="I22" s="36">
        <f>ROUND('市内総生産（実数）'!I22/'市内総生産（実数）'!$I$28*100,1)</f>
        <v>5.5</v>
      </c>
      <c r="J22" s="36">
        <f>ROUND('市内総生産（実数）'!J22/'市内総生産（実数）'!$J$28*100,1)</f>
        <v>5.7</v>
      </c>
      <c r="K22" s="89">
        <f>ROUND('市内総生産（実数）'!K22/'市内総生産（実数）'!$K$28*100,1)</f>
        <v>5.7</v>
      </c>
      <c r="L22" s="87"/>
    </row>
    <row r="23" spans="1:12" s="3" customFormat="1" ht="32.25" customHeight="1">
      <c r="A23" s="96" t="s">
        <v>67</v>
      </c>
      <c r="B23" s="36">
        <f>ROUND('市内総生産（実数）'!B23/'市内総生産（実数）'!$B$28*100,1)</f>
        <v>10.3</v>
      </c>
      <c r="C23" s="36">
        <f>ROUND('市内総生産（実数）'!C23/'市内総生産（実数）'!$C$28*100,1)</f>
        <v>9.9</v>
      </c>
      <c r="D23" s="36">
        <f>ROUND('市内総生産（実数）'!D23/'市内総生産（実数）'!$D$28*100,1)</f>
        <v>9</v>
      </c>
      <c r="E23" s="21">
        <f>ROUND('市内総生産（実数）'!E23/'市内総生産（実数）'!$E$28*100,1)</f>
        <v>9.5</v>
      </c>
      <c r="F23" s="36">
        <f>ROUND('市内総生産（実数）'!F23/'市内総生産（実数）'!$F$28*100,1)</f>
        <v>9.7</v>
      </c>
      <c r="G23" s="36">
        <f>ROUND('市内総生産（実数）'!G23/'市内総生産（実数）'!$G$28*100,1)</f>
        <v>9.4</v>
      </c>
      <c r="H23" s="36">
        <f>ROUND('市内総生産（実数）'!H23/'市内総生産（実数）'!$H$28*100,1)</f>
        <v>9.6</v>
      </c>
      <c r="I23" s="36">
        <f>ROUND('市内総生産（実数）'!I23/'市内総生産（実数）'!$I$28*100,1)</f>
        <v>9.5</v>
      </c>
      <c r="J23" s="36">
        <f>ROUND('市内総生産（実数）'!J23/'市内総生産（実数）'!$J$28*100,1)</f>
        <v>9.6</v>
      </c>
      <c r="K23" s="89">
        <f>ROUND('市内総生産（実数）'!K23/'市内総生産（実数）'!$K$28*100,1)</f>
        <v>9.9</v>
      </c>
      <c r="L23" s="87"/>
    </row>
    <row r="24" spans="1:12" s="3" customFormat="1" ht="32.25" customHeight="1">
      <c r="A24" s="96" t="s">
        <v>68</v>
      </c>
      <c r="B24" s="36">
        <f>ROUND('市内総生産（実数）'!B24/'市内総生産（実数）'!$B$28*100,1)</f>
        <v>6</v>
      </c>
      <c r="C24" s="36">
        <f>ROUND('市内総生産（実数）'!C24/'市内総生産（実数）'!$C$28*100,1)</f>
        <v>5.6</v>
      </c>
      <c r="D24" s="36">
        <f>ROUND('市内総生産（実数）'!D24/'市内総生産（実数）'!$D$28*100,1)</f>
        <v>5.7</v>
      </c>
      <c r="E24" s="21">
        <f>ROUND('市内総生産（実数）'!E24/'市内総生産（実数）'!$E$28*100,1)</f>
        <v>5.4</v>
      </c>
      <c r="F24" s="36">
        <f>ROUND('市内総生産（実数）'!F24/'市内総生産（実数）'!$F$28*100,1)</f>
        <v>5.3</v>
      </c>
      <c r="G24" s="36">
        <f>ROUND('市内総生産（実数）'!G24/'市内総生産（実数）'!$G$28*100,1)</f>
        <v>5.2</v>
      </c>
      <c r="H24" s="36">
        <f>ROUND('市内総生産（実数）'!H24/'市内総生産（実数）'!$H$28*100,1)</f>
        <v>5.1</v>
      </c>
      <c r="I24" s="36">
        <f>ROUND('市内総生産（実数）'!I24/'市内総生産（実数）'!$I$28*100,1)</f>
        <v>4.8</v>
      </c>
      <c r="J24" s="36">
        <f>ROUND('市内総生産（実数）'!J24/'市内総生産（実数）'!$J$28*100,1)</f>
        <v>5</v>
      </c>
      <c r="K24" s="89">
        <f>ROUND('市内総生産（実数）'!K24/'市内総生産（実数）'!$K$28*100,1)</f>
        <v>5</v>
      </c>
      <c r="L24" s="87"/>
    </row>
    <row r="25" spans="1:12" s="3" customFormat="1" ht="32.25" customHeight="1">
      <c r="A25" s="46" t="s">
        <v>0</v>
      </c>
      <c r="B25" s="21">
        <f>ROUND('市内総生産（実数）'!B25/'市内総生産（実数）'!$B$28*100,1)</f>
        <v>99.6</v>
      </c>
      <c r="C25" s="36">
        <f>ROUND('市内総生産（実数）'!C25/'市内総生産（実数）'!$C$28*100,1)</f>
        <v>99.6</v>
      </c>
      <c r="D25" s="21">
        <f>ROUND('市内総生産（実数）'!D25/'市内総生産（実数）'!$D$28*100,1)</f>
        <v>99.4</v>
      </c>
      <c r="E25" s="21">
        <f>ROUND('市内総生産（実数）'!E25/'市内総生産（実数）'!$E$28*100,1)</f>
        <v>99.7</v>
      </c>
      <c r="F25" s="21">
        <f>ROUND('市内総生産（実数）'!F25/'市内総生産（実数）'!$F$28*100,1)</f>
        <v>99.5</v>
      </c>
      <c r="G25" s="21">
        <f>ROUND('市内総生産（実数）'!G25/'市内総生産（実数）'!$G$28*100,1)</f>
        <v>99.4</v>
      </c>
      <c r="H25" s="21">
        <f>ROUND('市内総生産（実数）'!H25/'市内総生産（実数）'!$H$28*100,1)</f>
        <v>99.4</v>
      </c>
      <c r="I25" s="21">
        <f>ROUND('市内総生産（実数）'!I25/'市内総生産（実数）'!$I$28*100,1)</f>
        <v>99.4</v>
      </c>
      <c r="J25" s="21">
        <f>ROUND('市内総生産（実数）'!J25/'市内総生産（実数）'!$J$28*100,1)</f>
        <v>99.1</v>
      </c>
      <c r="K25" s="90">
        <f>ROUND('市内総生産（実数）'!K25/'市内総生産（実数）'!$K$28*100,1)</f>
        <v>99.5</v>
      </c>
      <c r="L25" s="87"/>
    </row>
    <row r="26" spans="1:12" s="3" customFormat="1" ht="32.25" customHeight="1">
      <c r="A26" s="47" t="s">
        <v>2</v>
      </c>
      <c r="B26" s="21">
        <f>ROUND('市内総生産（実数）'!B26/'市内総生産（実数）'!$B$28*100,1)</f>
        <v>1</v>
      </c>
      <c r="C26" s="21">
        <f>ROUND('市内総生産（実数）'!C26/'市内総生産（実数）'!$C$28*100,1)</f>
        <v>1.1</v>
      </c>
      <c r="D26" s="21">
        <f>ROUND('市内総生産（実数）'!D26/'市内総生産（実数）'!$D$28*100,1)</f>
        <v>1.1</v>
      </c>
      <c r="E26" s="21">
        <f>ROUND('市内総生産（実数）'!E26/'市内総生産（実数）'!$E$28*100,1)</f>
        <v>0.9</v>
      </c>
      <c r="F26" s="21">
        <f>ROUND('市内総生産（実数）'!F26/'市内総生産（実数）'!$F$28*100,1)</f>
        <v>1</v>
      </c>
      <c r="G26" s="21">
        <f>ROUND('市内総生産（実数）'!G26/'市内総生産（実数）'!$G$28*100,1)</f>
        <v>1.1</v>
      </c>
      <c r="H26" s="21">
        <f>ROUND('市内総生産（実数）'!H26/'市内総生産（実数）'!$H$28*100,1)</f>
        <v>1.2</v>
      </c>
      <c r="I26" s="21">
        <f>ROUND('市内総生産（実数）'!I26/'市内総生産（実数）'!$I$28*100,1)</f>
        <v>1.3</v>
      </c>
      <c r="J26" s="21">
        <f>ROUND('市内総生産（実数）'!J26/'市内総生産（実数）'!$J$28*100,1)</f>
        <v>1.7</v>
      </c>
      <c r="K26" s="90">
        <f>ROUND('市内総生産（実数）'!K26/'市内総生産（実数）'!$K$28*100,1)</f>
        <v>1.7</v>
      </c>
      <c r="L26" s="87"/>
    </row>
    <row r="27" spans="1:12" s="3" customFormat="1" ht="32.25" customHeight="1">
      <c r="A27" s="19" t="s">
        <v>23</v>
      </c>
      <c r="B27" s="21">
        <f>ROUND('市内総生産（実数）'!B27/'市内総生産（実数）'!$B$28*100,1)</f>
        <v>0.6</v>
      </c>
      <c r="C27" s="21">
        <f>ROUND('市内総生産（実数）'!C27/'市内総生産（実数）'!$C$28*100,1)</f>
        <v>0.7</v>
      </c>
      <c r="D27" s="21">
        <f>ROUND('市内総生産（実数）'!D27/'市内総生産（実数）'!$D$28*100,1)</f>
        <v>0.5</v>
      </c>
      <c r="E27" s="21">
        <f>ROUND('市内総生産（実数）'!E27/'市内総生産（実数）'!$E$28*100,1)</f>
        <v>0.6</v>
      </c>
      <c r="F27" s="21">
        <f>ROUND('市内総生産（実数）'!F27/'市内総生産（実数）'!$F$28*100,1)</f>
        <v>0.5</v>
      </c>
      <c r="G27" s="21">
        <f>ROUND('市内総生産（実数）'!G27/'市内総生産（実数）'!$G$28*100,1)</f>
        <v>0.6</v>
      </c>
      <c r="H27" s="21">
        <f>ROUND('市内総生産（実数）'!H27/'市内総生産（実数）'!$H$28*100,1)</f>
        <v>0.6</v>
      </c>
      <c r="I27" s="21">
        <f>ROUND('市内総生産（実数）'!I27/'市内総生産（実数）'!$I$28*100,1)</f>
        <v>0.6</v>
      </c>
      <c r="J27" s="21">
        <f>ROUND('市内総生産（実数）'!J27/'市内総生産（実数）'!$J$28*100,1)</f>
        <v>0.8</v>
      </c>
      <c r="K27" s="90">
        <f>ROUND('市内総生産（実数）'!K27/'市内総生産（実数）'!$K$28*100,1)</f>
        <v>1.2</v>
      </c>
      <c r="L27" s="87"/>
    </row>
    <row r="28" spans="1:12" s="3" customFormat="1" ht="32.25" customHeight="1" hidden="1">
      <c r="A28" s="20" t="s">
        <v>1</v>
      </c>
      <c r="B28" s="36">
        <f>ROUND('市内総生産（実数）'!B28/'市内総生産（実数）'!$G$28*100,1)</f>
        <v>107.7</v>
      </c>
      <c r="C28" s="43" t="e">
        <f>ROUND(市内総生産（実数）!#REF!/'市内総生産（実数）'!$D$28*100,1)</f>
        <v>#REF!</v>
      </c>
      <c r="D28" s="43" t="e">
        <f>ROUND(市内総生産（実数）!#REF!/'市内総生産（実数）'!$E$28*100,1)</f>
        <v>#REF!</v>
      </c>
      <c r="E28" s="43" t="e">
        <f>ROUND(市内総生産（実数）!#REF!/'市内総生産（実数）'!$F$28*100,1)</f>
        <v>#REF!</v>
      </c>
      <c r="F28" s="43" t="e">
        <f>ROUND(市内総生産（実数）!#REF!/'市内総生産（実数）'!$G$28*100,1)</f>
        <v>#REF!</v>
      </c>
      <c r="G28" s="43" t="e">
        <f>ROUND(市内総生産（実数）!#REF!/'市内総生産（実数）'!$H$28*100,1)</f>
        <v>#REF!</v>
      </c>
      <c r="H28" s="44" t="e">
        <f>ROUND(市内総生産（実数）!#REF!/'市内総生産（実数）'!$I$28*100,1)</f>
        <v>#REF!</v>
      </c>
      <c r="I28" s="43" t="e">
        <f>ROUND(市内総生産（実数）!#REF!/'市内総生産（実数）'!$I$28*100,1)</f>
        <v>#REF!</v>
      </c>
      <c r="J28" s="36">
        <f>ROUND('市内総生産（実数）'!F28/'市内総生産（実数）'!$I$28*100,1)</f>
        <v>98.9</v>
      </c>
      <c r="K28" s="108" t="e">
        <f>ROUND(市内総生産（実数）!#REF!/'市内総生産（実数）'!$G$28*100,1)</f>
        <v>#REF!</v>
      </c>
      <c r="L28" s="87"/>
    </row>
    <row r="29" spans="1:12" s="3" customFormat="1" ht="32.25" customHeight="1">
      <c r="A29" s="46" t="s">
        <v>47</v>
      </c>
      <c r="B29" s="107">
        <f>ROUND('市内総生産（実数）'!B28/'市内総生産（実数）'!$B$28*100,2)</f>
        <v>100</v>
      </c>
      <c r="C29" s="22">
        <f>ROUND('市内総生産（実数）'!C28/'市内総生産（実数）'!$C$28*100,2)</f>
        <v>100</v>
      </c>
      <c r="D29" s="22">
        <f>ROUND('市内総生産（実数）'!D28/'市内総生産（実数）'!$D$28*100,2)</f>
        <v>100</v>
      </c>
      <c r="E29" s="22">
        <f>ROUND('市内総生産（実数）'!E28/'市内総生産（実数）'!$E$28*100,2)</f>
        <v>100</v>
      </c>
      <c r="F29" s="22">
        <f>ROUND('市内総生産（実数）'!F28/'市内総生産（実数）'!$F$28*100,2)</f>
        <v>100</v>
      </c>
      <c r="G29" s="22">
        <f>ROUND('市内総生産（実数）'!G28/'市内総生産（実数）'!$G$28*100,2)</f>
        <v>100</v>
      </c>
      <c r="H29" s="22">
        <f>ROUND('市内総生産（実数）'!H28/'市内総生産（実数）'!$H$28*100,2)</f>
        <v>100</v>
      </c>
      <c r="I29" s="22">
        <f>ROUND('市内総生産（実数）'!I28/'市内総生産（実数）'!$I$28*100,2)</f>
        <v>100</v>
      </c>
      <c r="J29" s="22">
        <f>ROUND('市内総生産（実数）'!J28/'市内総生産（実数）'!$J$28*100,2)</f>
        <v>100</v>
      </c>
      <c r="K29" s="104">
        <f>ROUND('市内総生産（実数）'!K28/'市内総生産（実数）'!$K$28*100,2)</f>
        <v>100</v>
      </c>
      <c r="L29" s="87"/>
    </row>
    <row r="30" spans="1:12" s="3" customFormat="1" ht="32.25" customHeight="1">
      <c r="A30" s="47" t="s">
        <v>26</v>
      </c>
      <c r="B30" s="21"/>
      <c r="C30" s="105"/>
      <c r="D30" s="105"/>
      <c r="E30" s="105"/>
      <c r="F30" s="105"/>
      <c r="G30" s="105"/>
      <c r="H30" s="105"/>
      <c r="I30" s="106"/>
      <c r="J30" s="21"/>
      <c r="K30" s="130"/>
      <c r="L30" s="87"/>
    </row>
    <row r="31" spans="1:12" s="3" customFormat="1" ht="32.25" customHeight="1">
      <c r="A31" s="19" t="s">
        <v>27</v>
      </c>
      <c r="B31" s="21">
        <f>ROUND('市内総生産（実数）'!B30/'市内総生産（実数）'!$B$28*100,1)</f>
        <v>3.3</v>
      </c>
      <c r="C31" s="21">
        <f>ROUND('市内総生産（実数）'!C30/'市内総生産（実数）'!$C$28*100,1)</f>
        <v>3</v>
      </c>
      <c r="D31" s="21">
        <f>ROUND('市内総生産（実数）'!D30/'市内総生産（実数）'!$D$28*100,1)</f>
        <v>3.1</v>
      </c>
      <c r="E31" s="21">
        <f>ROUND('市内総生産（実数）'!E30/'市内総生産（実数）'!$E$28*100,1)</f>
        <v>3.1</v>
      </c>
      <c r="F31" s="21">
        <f>ROUND('市内総生産（実数）'!F30/'市内総生産（実数）'!$F$28*100,1)</f>
        <v>3.3</v>
      </c>
      <c r="G31" s="21">
        <f>ROUND('市内総生産（実数）'!G30/'市内総生産（実数）'!$G$28*100,1)</f>
        <v>3.4</v>
      </c>
      <c r="H31" s="21">
        <f>ROUND('市内総生産（実数）'!H30/'市内総生産（実数）'!$H$28*100,1)</f>
        <v>4.2</v>
      </c>
      <c r="I31" s="21">
        <f>ROUND('市内総生産（実数）'!I30/'市内総生産（実数）'!$I$28*100,1)</f>
        <v>4.1</v>
      </c>
      <c r="J31" s="21">
        <f>ROUND('市内総生産（実数）'!J30/'市内総生産（実数）'!$J$28*100,1)</f>
        <v>3.7</v>
      </c>
      <c r="K31" s="90">
        <f>ROUND('市内総生産（実数）'!K30/'市内総生産（実数）'!$K$28*100,1)</f>
        <v>4.2</v>
      </c>
      <c r="L31" s="87"/>
    </row>
    <row r="32" spans="1:12" s="3" customFormat="1" ht="32.25" customHeight="1">
      <c r="A32" s="19" t="s">
        <v>28</v>
      </c>
      <c r="B32" s="21">
        <f>ROUND('市内総生産（実数）'!B31/'市内総生産（実数）'!$B$28*100,1)</f>
        <v>28.5</v>
      </c>
      <c r="C32" s="21">
        <f>ROUND('市内総生産（実数）'!C31/'市内総生産（実数）'!$C$28*100,1)</f>
        <v>31.6</v>
      </c>
      <c r="D32" s="21">
        <f>ROUND('市内総生産（実数）'!D31/'市内総生産（実数）'!$D$28*100,1)</f>
        <v>30.2</v>
      </c>
      <c r="E32" s="21">
        <f>ROUND('市内総生産（実数）'!E31/'市内総生産（実数）'!$E$28*100,1)</f>
        <v>28.3</v>
      </c>
      <c r="F32" s="21">
        <f>ROUND('市内総生産（実数）'!F31/'市内総生産（実数）'!$F$28*100,1)</f>
        <v>28.1</v>
      </c>
      <c r="G32" s="21">
        <f>ROUND('市内総生産（実数）'!G31/'市内総生産（実数）'!$G$28*100,1)</f>
        <v>29.5</v>
      </c>
      <c r="H32" s="21">
        <f>ROUND('市内総生産（実数）'!H31/'市内総生産（実数）'!$H$28*100,1)</f>
        <v>28.3</v>
      </c>
      <c r="I32" s="21">
        <f>ROUND('市内総生産（実数）'!I31/'市内総生産（実数）'!$I$28*100,1)</f>
        <v>29.2</v>
      </c>
      <c r="J32" s="21">
        <f>ROUND('市内総生産（実数）'!J31/'市内総生産（実数）'!$J$28*100,1)</f>
        <v>27.8</v>
      </c>
      <c r="K32" s="90">
        <f>ROUND('市内総生産（実数）'!K31/'市内総生産（実数）'!$K$28*100,1)</f>
        <v>26.9</v>
      </c>
      <c r="L32" s="87"/>
    </row>
    <row r="33" spans="1:12" s="3" customFormat="1" ht="32.25" customHeight="1">
      <c r="A33" s="48" t="s">
        <v>29</v>
      </c>
      <c r="B33" s="109">
        <f>ROUND('市内総生産（実数）'!B32/'市内総生産（実数）'!$B$28*100,1)</f>
        <v>67.8</v>
      </c>
      <c r="C33" s="109">
        <f>ROUND('市内総生産（実数）'!C32/'市内総生産（実数）'!$C$28*100,1)</f>
        <v>65</v>
      </c>
      <c r="D33" s="109">
        <f>ROUND('市内総生産（実数）'!D32/'市内総生産（実数）'!$D$28*100,1)</f>
        <v>66</v>
      </c>
      <c r="E33" s="109">
        <f>ROUND('市内総生産（実数）'!E32/'市内総生産（実数）'!$E$28*100,1)</f>
        <v>68.2</v>
      </c>
      <c r="F33" s="109">
        <f>ROUND('市内総生産（実数）'!F32/'市内総生産（実数）'!$F$28*100,1)</f>
        <v>68.2</v>
      </c>
      <c r="G33" s="109">
        <f>ROUND('市内総生産（実数）'!G32/'市内総生産（実数）'!$G$28*100,1)</f>
        <v>66.6</v>
      </c>
      <c r="H33" s="109">
        <f>ROUND('市内総生産（実数）'!H32/'市内総生産（実数）'!$H$28*100,1)</f>
        <v>66.8</v>
      </c>
      <c r="I33" s="109">
        <f>ROUND('市内総生産（実数）'!I32/'市内総生産（実数）'!$I$28*100,1)</f>
        <v>66.1</v>
      </c>
      <c r="J33" s="109">
        <f>ROUND('市内総生産（実数）'!J32/'市内総生産（実数）'!$J$28*100,1)</f>
        <v>67.6</v>
      </c>
      <c r="K33" s="118">
        <f>ROUND('市内総生産（実数）'!K32/'市内総生産（実数）'!$K$28*100,1)</f>
        <v>68.4</v>
      </c>
      <c r="L33" s="87"/>
    </row>
    <row r="34" spans="1:11" ht="32.25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</sheetData>
  <sheetProtection/>
  <mergeCells count="1">
    <mergeCell ref="A34:K34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3" r:id="rId1"/>
  <headerFooter scaleWithDoc="0" alignWithMargins="0">
    <oddFooter>&amp;C&amp;"Century,標準"&amp;11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108"/>
  <sheetViews>
    <sheetView showGridLines="0" view="pageBreakPreview" zoomScale="90" zoomScaleSheetLayoutView="90" zoomScalePageLayoutView="0" workbookViewId="0" topLeftCell="A1">
      <pane xSplit="1" ySplit="4" topLeftCell="B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N21" sqref="N21"/>
    </sheetView>
  </sheetViews>
  <sheetFormatPr defaultColWidth="8.796875" defaultRowHeight="27" customHeight="1"/>
  <cols>
    <col min="1" max="1" width="25" style="5" customWidth="1"/>
    <col min="2" max="7" width="8.09765625" style="4" customWidth="1"/>
    <col min="8" max="11" width="8.09765625" style="5" customWidth="1"/>
    <col min="12" max="14" width="10.59765625" style="5" customWidth="1"/>
    <col min="15" max="17" width="15" style="5" customWidth="1"/>
    <col min="18" max="16384" width="9" style="5" customWidth="1"/>
  </cols>
  <sheetData>
    <row r="1" spans="1:11" ht="20.25" customHeight="1">
      <c r="A1" s="35" t="str">
        <f>'市内総生産（実数）'!A1</f>
        <v>平成27年度　鶴岡市の市民所得</v>
      </c>
      <c r="B1" s="77"/>
      <c r="C1" s="77"/>
      <c r="D1" s="77"/>
      <c r="E1" s="77"/>
      <c r="F1" s="77"/>
      <c r="G1" s="77"/>
      <c r="H1" s="77"/>
      <c r="I1" s="77"/>
      <c r="J1" s="77"/>
      <c r="K1" s="34"/>
    </row>
    <row r="2" spans="1:11" s="6" customFormat="1" ht="20.2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6" customFormat="1" ht="20.25" customHeight="1">
      <c r="A3" s="39" t="s">
        <v>32</v>
      </c>
      <c r="B3" s="40"/>
      <c r="C3" s="76"/>
      <c r="D3" s="76"/>
      <c r="E3" s="40"/>
      <c r="F3" s="76"/>
      <c r="G3" s="76"/>
      <c r="H3" s="40"/>
      <c r="I3" s="40"/>
      <c r="J3" s="40"/>
      <c r="K3" s="41" t="s">
        <v>10</v>
      </c>
    </row>
    <row r="4" spans="1:11" s="6" customFormat="1" ht="27" customHeight="1">
      <c r="A4" s="56" t="s">
        <v>24</v>
      </c>
      <c r="B4" s="29"/>
      <c r="C4" s="29"/>
      <c r="D4" s="29"/>
      <c r="E4" s="29"/>
      <c r="F4" s="29"/>
      <c r="G4" s="29"/>
      <c r="H4" s="78"/>
      <c r="I4" s="78"/>
      <c r="J4" s="78"/>
      <c r="K4" s="79"/>
    </row>
    <row r="5" spans="1:11" s="6" customFormat="1" ht="21.75" customHeight="1">
      <c r="A5" s="66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82" t="s">
        <v>53</v>
      </c>
    </row>
    <row r="6" spans="1:11" s="6" customFormat="1" ht="34.5" customHeight="1">
      <c r="A6" s="57" t="s">
        <v>6</v>
      </c>
      <c r="B6" s="70">
        <v>224429</v>
      </c>
      <c r="C6" s="70">
        <v>222473</v>
      </c>
      <c r="D6" s="70">
        <v>220718</v>
      </c>
      <c r="E6" s="70">
        <v>215030</v>
      </c>
      <c r="F6" s="70">
        <v>214679</v>
      </c>
      <c r="G6" s="70">
        <v>215394</v>
      </c>
      <c r="H6" s="70">
        <v>213094</v>
      </c>
      <c r="I6" s="70">
        <v>212146</v>
      </c>
      <c r="J6" s="70">
        <v>211390</v>
      </c>
      <c r="K6" s="83">
        <v>211067</v>
      </c>
    </row>
    <row r="7" spans="1:11" s="6" customFormat="1" ht="34.5" customHeight="1">
      <c r="A7" s="57" t="s">
        <v>11</v>
      </c>
      <c r="B7" s="70">
        <v>192296</v>
      </c>
      <c r="C7" s="70">
        <v>190539</v>
      </c>
      <c r="D7" s="70">
        <v>188482</v>
      </c>
      <c r="E7" s="70">
        <v>184613</v>
      </c>
      <c r="F7" s="70">
        <v>183404</v>
      </c>
      <c r="G7" s="70">
        <v>183502</v>
      </c>
      <c r="H7" s="70">
        <v>180604</v>
      </c>
      <c r="I7" s="70">
        <v>179450</v>
      </c>
      <c r="J7" s="70">
        <v>178337</v>
      </c>
      <c r="K7" s="83">
        <v>176993</v>
      </c>
    </row>
    <row r="8" spans="1:11" s="6" customFormat="1" ht="34.5" customHeight="1">
      <c r="A8" s="57" t="s">
        <v>7</v>
      </c>
      <c r="B8" s="70">
        <v>32134</v>
      </c>
      <c r="C8" s="70">
        <v>31934</v>
      </c>
      <c r="D8" s="70">
        <v>32236</v>
      </c>
      <c r="E8" s="70">
        <v>30417</v>
      </c>
      <c r="F8" s="70">
        <v>31275</v>
      </c>
      <c r="G8" s="70">
        <v>31892</v>
      </c>
      <c r="H8" s="70">
        <v>32490</v>
      </c>
      <c r="I8" s="70">
        <v>32696</v>
      </c>
      <c r="J8" s="70">
        <v>33053</v>
      </c>
      <c r="K8" s="83">
        <v>34074</v>
      </c>
    </row>
    <row r="9" spans="1:11" s="6" customFormat="1" ht="34.5" customHeight="1">
      <c r="A9" s="57" t="s">
        <v>8</v>
      </c>
      <c r="B9" s="70">
        <v>29173</v>
      </c>
      <c r="C9" s="70">
        <v>28844</v>
      </c>
      <c r="D9" s="70">
        <v>28714</v>
      </c>
      <c r="E9" s="70">
        <v>27481</v>
      </c>
      <c r="F9" s="70">
        <v>28765</v>
      </c>
      <c r="G9" s="70">
        <v>29324</v>
      </c>
      <c r="H9" s="70">
        <v>30045</v>
      </c>
      <c r="I9" s="70">
        <v>30224</v>
      </c>
      <c r="J9" s="70">
        <v>30346</v>
      </c>
      <c r="K9" s="83">
        <v>31694</v>
      </c>
    </row>
    <row r="10" spans="1:11" s="6" customFormat="1" ht="34.5" customHeight="1">
      <c r="A10" s="57" t="s">
        <v>9</v>
      </c>
      <c r="B10" s="70">
        <v>2961</v>
      </c>
      <c r="C10" s="70">
        <v>3090</v>
      </c>
      <c r="D10" s="70">
        <v>3522</v>
      </c>
      <c r="E10" s="70">
        <v>2935</v>
      </c>
      <c r="F10" s="70">
        <v>2510</v>
      </c>
      <c r="G10" s="70">
        <v>2568</v>
      </c>
      <c r="H10" s="70">
        <v>2445</v>
      </c>
      <c r="I10" s="70">
        <v>2472</v>
      </c>
      <c r="J10" s="70">
        <v>2707</v>
      </c>
      <c r="K10" s="83">
        <v>2380</v>
      </c>
    </row>
    <row r="11" spans="1:11" s="6" customFormat="1" ht="34.5" customHeight="1">
      <c r="A11" s="57" t="s">
        <v>4</v>
      </c>
      <c r="B11" s="70">
        <v>18264</v>
      </c>
      <c r="C11" s="70">
        <v>16697</v>
      </c>
      <c r="D11" s="70">
        <v>14208</v>
      </c>
      <c r="E11" s="70">
        <v>13461</v>
      </c>
      <c r="F11" s="70">
        <v>13205</v>
      </c>
      <c r="G11" s="70">
        <v>13479</v>
      </c>
      <c r="H11" s="70">
        <v>12363</v>
      </c>
      <c r="I11" s="70">
        <v>13412</v>
      </c>
      <c r="J11" s="70">
        <v>14989</v>
      </c>
      <c r="K11" s="83">
        <v>16457</v>
      </c>
    </row>
    <row r="12" spans="1:11" s="6" customFormat="1" ht="34.5" customHeight="1">
      <c r="A12" s="57" t="s">
        <v>12</v>
      </c>
      <c r="B12" s="70">
        <v>29473</v>
      </c>
      <c r="C12" s="70">
        <v>29065</v>
      </c>
      <c r="D12" s="70">
        <v>26539</v>
      </c>
      <c r="E12" s="70">
        <v>25271</v>
      </c>
      <c r="F12" s="70">
        <v>24755</v>
      </c>
      <c r="G12" s="70">
        <v>24694</v>
      </c>
      <c r="H12" s="70">
        <v>24294</v>
      </c>
      <c r="I12" s="70">
        <v>24954</v>
      </c>
      <c r="J12" s="70">
        <v>26972</v>
      </c>
      <c r="K12" s="83">
        <v>27977</v>
      </c>
    </row>
    <row r="13" spans="1:11" s="6" customFormat="1" ht="34.5" customHeight="1">
      <c r="A13" s="57" t="s">
        <v>13</v>
      </c>
      <c r="B13" s="70">
        <v>11209</v>
      </c>
      <c r="C13" s="70">
        <v>12368</v>
      </c>
      <c r="D13" s="70">
        <v>12331</v>
      </c>
      <c r="E13" s="70">
        <v>11810</v>
      </c>
      <c r="F13" s="70">
        <v>11550</v>
      </c>
      <c r="G13" s="70">
        <v>11215</v>
      </c>
      <c r="H13" s="70">
        <v>11931</v>
      </c>
      <c r="I13" s="70">
        <v>11542</v>
      </c>
      <c r="J13" s="70">
        <v>11983</v>
      </c>
      <c r="K13" s="83">
        <v>11519</v>
      </c>
    </row>
    <row r="14" spans="1:11" s="6" customFormat="1" ht="34.5" customHeight="1">
      <c r="A14" s="57" t="s">
        <v>14</v>
      </c>
      <c r="B14" s="124">
        <v>-2712</v>
      </c>
      <c r="C14" s="124">
        <v>-4463</v>
      </c>
      <c r="D14" s="124">
        <v>-6021</v>
      </c>
      <c r="E14" s="124">
        <v>-5997</v>
      </c>
      <c r="F14" s="124">
        <v>-6310</v>
      </c>
      <c r="G14" s="124">
        <v>-6571</v>
      </c>
      <c r="H14" s="124">
        <v>-7434</v>
      </c>
      <c r="I14" s="124">
        <v>-6061</v>
      </c>
      <c r="J14" s="124">
        <v>-6047</v>
      </c>
      <c r="K14" s="125">
        <v>-5201</v>
      </c>
    </row>
    <row r="15" spans="1:11" s="6" customFormat="1" ht="34.5" customHeight="1">
      <c r="A15" s="57" t="s">
        <v>15</v>
      </c>
      <c r="B15" s="70">
        <v>20605</v>
      </c>
      <c r="C15" s="70">
        <v>20728</v>
      </c>
      <c r="D15" s="70">
        <v>19802</v>
      </c>
      <c r="E15" s="70">
        <v>19053</v>
      </c>
      <c r="F15" s="70">
        <v>19076</v>
      </c>
      <c r="G15" s="70">
        <v>19600</v>
      </c>
      <c r="H15" s="70">
        <v>19394</v>
      </c>
      <c r="I15" s="70">
        <v>19061</v>
      </c>
      <c r="J15" s="70">
        <v>20615</v>
      </c>
      <c r="K15" s="83">
        <v>21239</v>
      </c>
    </row>
    <row r="16" spans="1:11" s="6" customFormat="1" ht="34.5" customHeight="1">
      <c r="A16" s="57" t="s">
        <v>16</v>
      </c>
      <c r="B16" s="70">
        <v>371</v>
      </c>
      <c r="C16" s="70">
        <v>432</v>
      </c>
      <c r="D16" s="70">
        <v>427</v>
      </c>
      <c r="E16" s="70">
        <v>405</v>
      </c>
      <c r="F16" s="70">
        <v>439</v>
      </c>
      <c r="G16" s="70">
        <v>450</v>
      </c>
      <c r="H16" s="70">
        <v>403</v>
      </c>
      <c r="I16" s="70">
        <v>412</v>
      </c>
      <c r="J16" s="70">
        <v>421</v>
      </c>
      <c r="K16" s="83">
        <v>419</v>
      </c>
    </row>
    <row r="17" spans="1:11" s="6" customFormat="1" ht="34.5" customHeight="1">
      <c r="A17" s="57" t="s">
        <v>5</v>
      </c>
      <c r="B17" s="70">
        <v>102845</v>
      </c>
      <c r="C17" s="70">
        <v>121041</v>
      </c>
      <c r="D17" s="70">
        <v>80905</v>
      </c>
      <c r="E17" s="70">
        <v>79096</v>
      </c>
      <c r="F17" s="70">
        <v>89167</v>
      </c>
      <c r="G17" s="70">
        <v>88980</v>
      </c>
      <c r="H17" s="70">
        <v>88233</v>
      </c>
      <c r="I17" s="70">
        <v>100757</v>
      </c>
      <c r="J17" s="70">
        <v>88527</v>
      </c>
      <c r="K17" s="83">
        <v>99126</v>
      </c>
    </row>
    <row r="18" spans="1:11" s="6" customFormat="1" ht="34.5" customHeight="1">
      <c r="A18" s="57" t="s">
        <v>39</v>
      </c>
      <c r="B18" s="70">
        <v>103818</v>
      </c>
      <c r="C18" s="70">
        <v>120053</v>
      </c>
      <c r="D18" s="70">
        <v>81060</v>
      </c>
      <c r="E18" s="70">
        <v>79291</v>
      </c>
      <c r="F18" s="70">
        <v>89377</v>
      </c>
      <c r="G18" s="70">
        <v>89326</v>
      </c>
      <c r="H18" s="70">
        <v>88589</v>
      </c>
      <c r="I18" s="70">
        <v>100947</v>
      </c>
      <c r="J18" s="70">
        <v>88643</v>
      </c>
      <c r="K18" s="83">
        <v>99044</v>
      </c>
    </row>
    <row r="19" spans="1:11" s="6" customFormat="1" ht="34.5" customHeight="1">
      <c r="A19" s="57" t="s">
        <v>30</v>
      </c>
      <c r="B19" s="70">
        <v>76399</v>
      </c>
      <c r="C19" s="70">
        <v>92665</v>
      </c>
      <c r="D19" s="70">
        <v>53943</v>
      </c>
      <c r="E19" s="70">
        <v>50926</v>
      </c>
      <c r="F19" s="70">
        <v>60777</v>
      </c>
      <c r="G19" s="70">
        <v>60955</v>
      </c>
      <c r="H19" s="70">
        <v>60319</v>
      </c>
      <c r="I19" s="70">
        <v>73152</v>
      </c>
      <c r="J19" s="70">
        <v>61703</v>
      </c>
      <c r="K19" s="83">
        <v>72327</v>
      </c>
    </row>
    <row r="20" spans="1:11" s="6" customFormat="1" ht="34.5" customHeight="1">
      <c r="A20" s="57" t="s">
        <v>31</v>
      </c>
      <c r="B20" s="70">
        <v>27419</v>
      </c>
      <c r="C20" s="70">
        <v>27387</v>
      </c>
      <c r="D20" s="70">
        <v>27117</v>
      </c>
      <c r="E20" s="70">
        <v>28365</v>
      </c>
      <c r="F20" s="70">
        <v>28601</v>
      </c>
      <c r="G20" s="70">
        <v>28370</v>
      </c>
      <c r="H20" s="70">
        <v>28270</v>
      </c>
      <c r="I20" s="70">
        <v>27795</v>
      </c>
      <c r="J20" s="70">
        <v>26940</v>
      </c>
      <c r="K20" s="83">
        <v>26717</v>
      </c>
    </row>
    <row r="21" spans="1:11" s="6" customFormat="1" ht="34.5" customHeight="1">
      <c r="A21" s="57" t="s">
        <v>17</v>
      </c>
      <c r="B21" s="124">
        <v>-973</v>
      </c>
      <c r="C21" s="124">
        <v>988</v>
      </c>
      <c r="D21" s="124">
        <v>-155</v>
      </c>
      <c r="E21" s="124">
        <v>-195</v>
      </c>
      <c r="F21" s="124">
        <v>-210</v>
      </c>
      <c r="G21" s="124">
        <v>-346</v>
      </c>
      <c r="H21" s="124">
        <v>-356</v>
      </c>
      <c r="I21" s="124">
        <v>-190</v>
      </c>
      <c r="J21" s="124">
        <v>-116</v>
      </c>
      <c r="K21" s="125">
        <v>82</v>
      </c>
    </row>
    <row r="22" spans="1:11" s="6" customFormat="1" ht="34.5" customHeight="1">
      <c r="A22" s="58" t="s">
        <v>75</v>
      </c>
      <c r="B22" s="71">
        <v>345538</v>
      </c>
      <c r="C22" s="71">
        <v>360210</v>
      </c>
      <c r="D22" s="71">
        <v>315831</v>
      </c>
      <c r="E22" s="71">
        <v>307587</v>
      </c>
      <c r="F22" s="71">
        <v>317051</v>
      </c>
      <c r="G22" s="71">
        <v>317853</v>
      </c>
      <c r="H22" s="71">
        <v>313690</v>
      </c>
      <c r="I22" s="71">
        <v>326315</v>
      </c>
      <c r="J22" s="71">
        <v>314906</v>
      </c>
      <c r="K22" s="84">
        <v>326650</v>
      </c>
    </row>
    <row r="23" spans="1:11" s="6" customFormat="1" ht="34.5" customHeight="1">
      <c r="A23" s="64" t="s">
        <v>22</v>
      </c>
      <c r="B23" s="72">
        <v>26087</v>
      </c>
      <c r="C23" s="72">
        <v>26625</v>
      </c>
      <c r="D23" s="72">
        <v>25265</v>
      </c>
      <c r="E23" s="72">
        <v>23541</v>
      </c>
      <c r="F23" s="72">
        <v>23182</v>
      </c>
      <c r="G23" s="72">
        <v>23340</v>
      </c>
      <c r="H23" s="72">
        <v>23139</v>
      </c>
      <c r="I23" s="72">
        <v>23407</v>
      </c>
      <c r="J23" s="72">
        <v>26408</v>
      </c>
      <c r="K23" s="85">
        <v>27211</v>
      </c>
    </row>
    <row r="24" spans="1:11" s="6" customFormat="1" ht="34.5" customHeight="1">
      <c r="A24" s="65" t="s">
        <v>25</v>
      </c>
      <c r="B24" s="73">
        <v>371625</v>
      </c>
      <c r="C24" s="73">
        <v>386835</v>
      </c>
      <c r="D24" s="73">
        <v>341096</v>
      </c>
      <c r="E24" s="73">
        <v>331128</v>
      </c>
      <c r="F24" s="73">
        <v>340233</v>
      </c>
      <c r="G24" s="73">
        <v>341192</v>
      </c>
      <c r="H24" s="73">
        <v>336828</v>
      </c>
      <c r="I24" s="73">
        <v>349722</v>
      </c>
      <c r="J24" s="73">
        <v>341314</v>
      </c>
      <c r="K24" s="86">
        <v>353860</v>
      </c>
    </row>
    <row r="25" spans="1:11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27" customHeight="1">
      <c r="B30" s="13"/>
      <c r="C30" s="13"/>
      <c r="D30" s="13"/>
      <c r="E30" s="13"/>
      <c r="F30" s="13"/>
      <c r="G30" s="13"/>
      <c r="H30" s="14"/>
      <c r="I30" s="14"/>
      <c r="J30" s="14"/>
      <c r="K30" s="14"/>
    </row>
    <row r="31" spans="1:11" ht="27" customHeight="1">
      <c r="A31" s="6"/>
      <c r="B31" s="13"/>
      <c r="C31" s="13"/>
      <c r="D31" s="13"/>
      <c r="E31" s="13"/>
      <c r="F31" s="13"/>
      <c r="G31" s="13"/>
      <c r="H31" s="14"/>
      <c r="I31" s="14"/>
      <c r="J31" s="14"/>
      <c r="K31" s="14"/>
    </row>
    <row r="32" spans="1:11" ht="27" customHeight="1">
      <c r="A32" s="6"/>
      <c r="B32" s="13"/>
      <c r="C32" s="13"/>
      <c r="D32" s="13"/>
      <c r="E32" s="13"/>
      <c r="F32" s="13"/>
      <c r="G32" s="13"/>
      <c r="H32" s="14"/>
      <c r="I32" s="14"/>
      <c r="J32" s="14"/>
      <c r="K32" s="14"/>
    </row>
    <row r="33" spans="1:11" ht="27" customHeight="1">
      <c r="A33" s="6"/>
      <c r="B33" s="13"/>
      <c r="C33" s="13"/>
      <c r="D33" s="13"/>
      <c r="E33" s="13"/>
      <c r="F33" s="13"/>
      <c r="G33" s="13"/>
      <c r="H33" s="14"/>
      <c r="I33" s="14"/>
      <c r="J33" s="14"/>
      <c r="K33" s="14"/>
    </row>
    <row r="34" spans="1:11" ht="27" customHeight="1">
      <c r="A34" s="7"/>
      <c r="B34" s="13"/>
      <c r="C34" s="13"/>
      <c r="D34" s="13"/>
      <c r="E34" s="13"/>
      <c r="F34" s="13"/>
      <c r="G34" s="13"/>
      <c r="H34" s="14"/>
      <c r="I34" s="14"/>
      <c r="J34" s="14"/>
      <c r="K34" s="14"/>
    </row>
    <row r="35" spans="1:11" ht="27" customHeight="1">
      <c r="A35" s="7"/>
      <c r="B35" s="13"/>
      <c r="C35" s="13"/>
      <c r="D35" s="13"/>
      <c r="E35" s="13"/>
      <c r="F35" s="13"/>
      <c r="G35" s="13"/>
      <c r="H35" s="14"/>
      <c r="I35" s="14"/>
      <c r="J35" s="14"/>
      <c r="K35" s="14"/>
    </row>
    <row r="36" spans="1:11" ht="27" customHeight="1">
      <c r="A36" s="7"/>
      <c r="B36" s="13"/>
      <c r="C36" s="13"/>
      <c r="D36" s="13"/>
      <c r="E36" s="13"/>
      <c r="F36" s="13"/>
      <c r="G36" s="13"/>
      <c r="H36" s="14"/>
      <c r="I36" s="14"/>
      <c r="J36" s="14"/>
      <c r="K36" s="14"/>
    </row>
    <row r="37" spans="1:11" ht="27" customHeight="1">
      <c r="A37" s="6"/>
      <c r="B37" s="13"/>
      <c r="C37" s="13"/>
      <c r="D37" s="13"/>
      <c r="E37" s="13"/>
      <c r="F37" s="13"/>
      <c r="G37" s="13"/>
      <c r="H37" s="14"/>
      <c r="I37" s="14"/>
      <c r="J37" s="14"/>
      <c r="K37" s="14"/>
    </row>
    <row r="38" spans="1:11" ht="27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</row>
    <row r="39" spans="1:11" ht="27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4"/>
    </row>
    <row r="40" spans="1:11" ht="27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4"/>
    </row>
    <row r="41" spans="1:11" ht="27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4"/>
    </row>
    <row r="42" spans="1:11" ht="27" customHeight="1">
      <c r="A42" s="6"/>
      <c r="B42" s="13"/>
      <c r="C42" s="13"/>
      <c r="D42" s="13"/>
      <c r="E42" s="13"/>
      <c r="F42" s="13"/>
      <c r="G42" s="13"/>
      <c r="H42" s="14"/>
      <c r="I42" s="14"/>
      <c r="J42" s="14"/>
      <c r="K42" s="14"/>
    </row>
    <row r="43" spans="1:11" ht="27" customHeight="1">
      <c r="A43" s="6"/>
      <c r="B43" s="13"/>
      <c r="C43" s="13"/>
      <c r="D43" s="13"/>
      <c r="E43" s="13"/>
      <c r="F43" s="13"/>
      <c r="G43" s="13"/>
      <c r="H43" s="14"/>
      <c r="I43" s="14"/>
      <c r="J43" s="14"/>
      <c r="K43" s="14"/>
    </row>
    <row r="44" spans="1:11" ht="27" customHeight="1">
      <c r="A44" s="6"/>
      <c r="B44" s="13"/>
      <c r="C44" s="13"/>
      <c r="D44" s="13"/>
      <c r="E44" s="13"/>
      <c r="F44" s="13"/>
      <c r="G44" s="13"/>
      <c r="H44" s="14"/>
      <c r="I44" s="14"/>
      <c r="J44" s="14"/>
      <c r="K44" s="14"/>
    </row>
    <row r="45" spans="1:11" ht="27" customHeight="1">
      <c r="A45" s="6"/>
      <c r="B45" s="13"/>
      <c r="C45" s="13"/>
      <c r="D45" s="13"/>
      <c r="E45" s="13"/>
      <c r="F45" s="13"/>
      <c r="G45" s="13"/>
      <c r="H45" s="14"/>
      <c r="I45" s="14"/>
      <c r="J45" s="14"/>
      <c r="K45" s="14"/>
    </row>
    <row r="46" spans="1:11" ht="27" customHeight="1">
      <c r="A46" s="6"/>
      <c r="B46" s="13"/>
      <c r="C46" s="13"/>
      <c r="D46" s="13"/>
      <c r="E46" s="13"/>
      <c r="F46" s="13"/>
      <c r="G46" s="13"/>
      <c r="H46" s="14"/>
      <c r="I46" s="14"/>
      <c r="J46" s="14"/>
      <c r="K46" s="14"/>
    </row>
    <row r="47" spans="1:11" ht="27" customHeight="1">
      <c r="A47" s="6"/>
      <c r="B47" s="13"/>
      <c r="C47" s="13"/>
      <c r="D47" s="13"/>
      <c r="E47" s="13"/>
      <c r="F47" s="13"/>
      <c r="G47" s="13"/>
      <c r="H47" s="14"/>
      <c r="I47" s="14"/>
      <c r="J47" s="14"/>
      <c r="K47" s="14"/>
    </row>
    <row r="48" spans="1:11" ht="27" customHeight="1">
      <c r="A48" s="6"/>
      <c r="B48" s="13"/>
      <c r="C48" s="13"/>
      <c r="D48" s="13"/>
      <c r="E48" s="13"/>
      <c r="F48" s="13"/>
      <c r="G48" s="13"/>
      <c r="H48" s="14"/>
      <c r="I48" s="14"/>
      <c r="J48" s="14"/>
      <c r="K48" s="14"/>
    </row>
    <row r="49" spans="1:11" ht="27" customHeight="1">
      <c r="A49" s="6"/>
      <c r="B49" s="13"/>
      <c r="C49" s="13"/>
      <c r="D49" s="13"/>
      <c r="E49" s="13"/>
      <c r="F49" s="13"/>
      <c r="G49" s="13"/>
      <c r="H49" s="14"/>
      <c r="I49" s="14"/>
      <c r="J49" s="14"/>
      <c r="K49" s="14"/>
    </row>
    <row r="50" spans="1:11" ht="27" customHeight="1">
      <c r="A50" s="6"/>
      <c r="B50" s="13"/>
      <c r="C50" s="13"/>
      <c r="D50" s="13"/>
      <c r="E50" s="13"/>
      <c r="F50" s="13"/>
      <c r="G50" s="13"/>
      <c r="H50" s="14"/>
      <c r="I50" s="14"/>
      <c r="J50" s="14"/>
      <c r="K50" s="14"/>
    </row>
    <row r="51" spans="1:11" ht="27" customHeight="1">
      <c r="A51" s="6"/>
      <c r="B51" s="13"/>
      <c r="C51" s="13"/>
      <c r="D51" s="13"/>
      <c r="E51" s="13"/>
      <c r="F51" s="13"/>
      <c r="G51" s="13"/>
      <c r="H51" s="14"/>
      <c r="I51" s="14"/>
      <c r="J51" s="14"/>
      <c r="K51" s="14"/>
    </row>
    <row r="52" spans="1:11" ht="27" customHeight="1">
      <c r="A52" s="6"/>
      <c r="B52" s="13"/>
      <c r="C52" s="13"/>
      <c r="D52" s="13"/>
      <c r="E52" s="13"/>
      <c r="F52" s="13"/>
      <c r="G52" s="13"/>
      <c r="H52" s="14"/>
      <c r="I52" s="14"/>
      <c r="J52" s="14"/>
      <c r="K52" s="14"/>
    </row>
    <row r="53" spans="1:11" ht="27" customHeight="1">
      <c r="A53" s="6"/>
      <c r="B53" s="13"/>
      <c r="C53" s="13"/>
      <c r="D53" s="13"/>
      <c r="E53" s="13"/>
      <c r="F53" s="13"/>
      <c r="G53" s="13"/>
      <c r="H53" s="14"/>
      <c r="I53" s="14"/>
      <c r="J53" s="14"/>
      <c r="K53" s="14"/>
    </row>
    <row r="54" spans="1:11" ht="27" customHeight="1">
      <c r="A54" s="6"/>
      <c r="B54" s="13"/>
      <c r="C54" s="13"/>
      <c r="D54" s="13"/>
      <c r="E54" s="13"/>
      <c r="F54" s="13"/>
      <c r="G54" s="13"/>
      <c r="H54" s="14"/>
      <c r="I54" s="14"/>
      <c r="J54" s="14"/>
      <c r="K54" s="14"/>
    </row>
    <row r="55" spans="1:11" ht="27" customHeight="1">
      <c r="A55" s="6"/>
      <c r="B55" s="13"/>
      <c r="C55" s="13"/>
      <c r="D55" s="13"/>
      <c r="E55" s="13"/>
      <c r="F55" s="13"/>
      <c r="G55" s="13"/>
      <c r="H55" s="14"/>
      <c r="I55" s="14"/>
      <c r="J55" s="14"/>
      <c r="K55" s="14"/>
    </row>
    <row r="56" spans="1:11" ht="27" customHeight="1">
      <c r="A56" s="6"/>
      <c r="B56" s="13"/>
      <c r="C56" s="13"/>
      <c r="D56" s="13"/>
      <c r="E56" s="13"/>
      <c r="F56" s="13"/>
      <c r="G56" s="13"/>
      <c r="H56" s="14"/>
      <c r="I56" s="14"/>
      <c r="J56" s="14"/>
      <c r="K56" s="14"/>
    </row>
    <row r="57" spans="1:11" ht="27" customHeight="1">
      <c r="A57" s="6"/>
      <c r="B57" s="13"/>
      <c r="C57" s="13"/>
      <c r="D57" s="13"/>
      <c r="E57" s="13"/>
      <c r="F57" s="13"/>
      <c r="G57" s="13"/>
      <c r="H57" s="14"/>
      <c r="I57" s="14"/>
      <c r="J57" s="14"/>
      <c r="K57" s="14"/>
    </row>
    <row r="58" spans="1:11" ht="27" customHeight="1">
      <c r="A58" s="6"/>
      <c r="B58" s="13"/>
      <c r="C58" s="13"/>
      <c r="D58" s="13"/>
      <c r="E58" s="13"/>
      <c r="F58" s="13"/>
      <c r="G58" s="13"/>
      <c r="H58" s="14"/>
      <c r="I58" s="14"/>
      <c r="J58" s="14"/>
      <c r="K58" s="14"/>
    </row>
    <row r="59" spans="2:11" ht="27" customHeight="1">
      <c r="B59" s="13"/>
      <c r="C59" s="13"/>
      <c r="D59" s="13"/>
      <c r="E59" s="13"/>
      <c r="F59" s="13"/>
      <c r="G59" s="13"/>
      <c r="H59" s="14"/>
      <c r="I59" s="14"/>
      <c r="J59" s="14"/>
      <c r="K59" s="14"/>
    </row>
    <row r="60" spans="2:11" ht="27" customHeight="1">
      <c r="B60" s="13"/>
      <c r="C60" s="13"/>
      <c r="D60" s="13"/>
      <c r="E60" s="13"/>
      <c r="F60" s="13"/>
      <c r="G60" s="13"/>
      <c r="H60" s="14"/>
      <c r="I60" s="14"/>
      <c r="J60" s="14"/>
      <c r="K60" s="14"/>
    </row>
    <row r="61" spans="2:11" ht="27" customHeight="1">
      <c r="B61" s="13"/>
      <c r="C61" s="13"/>
      <c r="D61" s="13"/>
      <c r="E61" s="13"/>
      <c r="F61" s="13"/>
      <c r="G61" s="13"/>
      <c r="H61" s="14"/>
      <c r="I61" s="14"/>
      <c r="J61" s="14"/>
      <c r="K61" s="14"/>
    </row>
    <row r="62" spans="2:11" ht="27" customHeight="1">
      <c r="B62" s="13"/>
      <c r="C62" s="13"/>
      <c r="D62" s="13"/>
      <c r="E62" s="13"/>
      <c r="F62" s="13"/>
      <c r="G62" s="13"/>
      <c r="H62" s="14"/>
      <c r="I62" s="14"/>
      <c r="J62" s="14"/>
      <c r="K62" s="14"/>
    </row>
    <row r="63" spans="2:11" ht="27" customHeight="1">
      <c r="B63" s="13"/>
      <c r="C63" s="13"/>
      <c r="D63" s="13"/>
      <c r="E63" s="13"/>
      <c r="F63" s="13"/>
      <c r="G63" s="13"/>
      <c r="H63" s="14"/>
      <c r="I63" s="14"/>
      <c r="J63" s="14"/>
      <c r="K63" s="14"/>
    </row>
    <row r="64" spans="2:11" ht="27" customHeight="1">
      <c r="B64" s="13"/>
      <c r="C64" s="13"/>
      <c r="D64" s="13"/>
      <c r="E64" s="13"/>
      <c r="F64" s="13"/>
      <c r="G64" s="13"/>
      <c r="H64" s="14"/>
      <c r="I64" s="14"/>
      <c r="J64" s="14"/>
      <c r="K64" s="14"/>
    </row>
    <row r="65" spans="2:11" ht="27" customHeight="1">
      <c r="B65" s="13"/>
      <c r="C65" s="13"/>
      <c r="D65" s="13"/>
      <c r="E65" s="13"/>
      <c r="F65" s="13"/>
      <c r="G65" s="13"/>
      <c r="H65" s="14"/>
      <c r="I65" s="14"/>
      <c r="J65" s="14"/>
      <c r="K65" s="14"/>
    </row>
    <row r="66" spans="2:11" ht="27" customHeight="1">
      <c r="B66" s="13"/>
      <c r="C66" s="13"/>
      <c r="D66" s="13"/>
      <c r="E66" s="13"/>
      <c r="F66" s="13"/>
      <c r="G66" s="13"/>
      <c r="H66" s="14"/>
      <c r="I66" s="14"/>
      <c r="J66" s="14"/>
      <c r="K66" s="14"/>
    </row>
    <row r="67" spans="2:11" ht="27" customHeight="1">
      <c r="B67" s="13"/>
      <c r="C67" s="13"/>
      <c r="D67" s="13"/>
      <c r="E67" s="13"/>
      <c r="F67" s="13"/>
      <c r="G67" s="13"/>
      <c r="H67" s="14"/>
      <c r="I67" s="14"/>
      <c r="J67" s="14"/>
      <c r="K67" s="14"/>
    </row>
    <row r="68" spans="2:11" ht="27" customHeight="1">
      <c r="B68" s="13"/>
      <c r="C68" s="13"/>
      <c r="D68" s="13"/>
      <c r="E68" s="13"/>
      <c r="F68" s="13"/>
      <c r="G68" s="13"/>
      <c r="H68" s="14"/>
      <c r="I68" s="14"/>
      <c r="J68" s="14"/>
      <c r="K68" s="14"/>
    </row>
    <row r="69" spans="2:11" ht="27" customHeight="1">
      <c r="B69" s="13"/>
      <c r="C69" s="13"/>
      <c r="D69" s="13"/>
      <c r="E69" s="13"/>
      <c r="F69" s="13"/>
      <c r="G69" s="13"/>
      <c r="H69" s="14"/>
      <c r="I69" s="14"/>
      <c r="J69" s="14"/>
      <c r="K69" s="14"/>
    </row>
    <row r="70" spans="2:11" ht="27" customHeight="1">
      <c r="B70" s="13"/>
      <c r="C70" s="13"/>
      <c r="D70" s="13"/>
      <c r="E70" s="13"/>
      <c r="F70" s="13"/>
      <c r="G70" s="13"/>
      <c r="H70" s="14"/>
      <c r="I70" s="14"/>
      <c r="J70" s="14"/>
      <c r="K70" s="14"/>
    </row>
    <row r="71" spans="2:11" ht="27" customHeight="1">
      <c r="B71" s="13"/>
      <c r="C71" s="13"/>
      <c r="D71" s="13"/>
      <c r="E71" s="13"/>
      <c r="F71" s="13"/>
      <c r="G71" s="13"/>
      <c r="H71" s="14"/>
      <c r="I71" s="14"/>
      <c r="J71" s="14"/>
      <c r="K71" s="14"/>
    </row>
    <row r="72" spans="2:11" ht="27" customHeight="1">
      <c r="B72" s="13"/>
      <c r="C72" s="13"/>
      <c r="D72" s="13"/>
      <c r="E72" s="13"/>
      <c r="F72" s="13"/>
      <c r="G72" s="13"/>
      <c r="H72" s="14"/>
      <c r="I72" s="14"/>
      <c r="J72" s="14"/>
      <c r="K72" s="14"/>
    </row>
    <row r="73" spans="2:11" ht="27" customHeight="1">
      <c r="B73" s="13"/>
      <c r="C73" s="13"/>
      <c r="D73" s="13"/>
      <c r="E73" s="13"/>
      <c r="F73" s="13"/>
      <c r="G73" s="13"/>
      <c r="H73" s="14"/>
      <c r="I73" s="14"/>
      <c r="J73" s="14"/>
      <c r="K73" s="14"/>
    </row>
    <row r="74" spans="2:11" ht="27" customHeight="1">
      <c r="B74" s="13"/>
      <c r="C74" s="13"/>
      <c r="D74" s="13"/>
      <c r="E74" s="13"/>
      <c r="F74" s="13"/>
      <c r="G74" s="13"/>
      <c r="H74" s="14"/>
      <c r="I74" s="14"/>
      <c r="J74" s="14"/>
      <c r="K74" s="14"/>
    </row>
    <row r="75" spans="2:11" ht="27" customHeight="1">
      <c r="B75" s="13"/>
      <c r="C75" s="13"/>
      <c r="D75" s="13"/>
      <c r="E75" s="13"/>
      <c r="F75" s="13"/>
      <c r="G75" s="13"/>
      <c r="H75" s="14"/>
      <c r="I75" s="14"/>
      <c r="J75" s="14"/>
      <c r="K75" s="14"/>
    </row>
    <row r="76" spans="2:11" ht="27" customHeight="1">
      <c r="B76" s="13"/>
      <c r="C76" s="13"/>
      <c r="D76" s="13"/>
      <c r="E76" s="13"/>
      <c r="F76" s="13"/>
      <c r="G76" s="13"/>
      <c r="H76" s="14"/>
      <c r="I76" s="14"/>
      <c r="J76" s="14"/>
      <c r="K76" s="14"/>
    </row>
    <row r="77" spans="2:11" ht="27" customHeight="1">
      <c r="B77" s="13"/>
      <c r="C77" s="13"/>
      <c r="D77" s="13"/>
      <c r="E77" s="13"/>
      <c r="F77" s="13"/>
      <c r="G77" s="13"/>
      <c r="H77" s="14"/>
      <c r="I77" s="14"/>
      <c r="J77" s="14"/>
      <c r="K77" s="14"/>
    </row>
    <row r="78" spans="2:11" ht="27" customHeight="1">
      <c r="B78" s="13"/>
      <c r="C78" s="13"/>
      <c r="D78" s="13"/>
      <c r="E78" s="13"/>
      <c r="F78" s="13"/>
      <c r="G78" s="13"/>
      <c r="H78" s="14"/>
      <c r="I78" s="14"/>
      <c r="J78" s="14"/>
      <c r="K78" s="14"/>
    </row>
    <row r="79" spans="2:11" ht="27" customHeight="1">
      <c r="B79" s="13"/>
      <c r="C79" s="13"/>
      <c r="D79" s="13"/>
      <c r="E79" s="13"/>
      <c r="F79" s="13"/>
      <c r="G79" s="13"/>
      <c r="H79" s="14"/>
      <c r="I79" s="14"/>
      <c r="J79" s="14"/>
      <c r="K79" s="14"/>
    </row>
    <row r="80" spans="2:11" ht="27" customHeight="1">
      <c r="B80" s="13"/>
      <c r="C80" s="13"/>
      <c r="D80" s="13"/>
      <c r="E80" s="13"/>
      <c r="F80" s="13"/>
      <c r="G80" s="13"/>
      <c r="H80" s="14"/>
      <c r="I80" s="14"/>
      <c r="J80" s="14"/>
      <c r="K80" s="14"/>
    </row>
    <row r="81" spans="2:11" ht="27" customHeight="1">
      <c r="B81" s="13"/>
      <c r="C81" s="13"/>
      <c r="D81" s="13"/>
      <c r="E81" s="13"/>
      <c r="F81" s="13"/>
      <c r="G81" s="13"/>
      <c r="H81" s="14"/>
      <c r="I81" s="14"/>
      <c r="J81" s="14"/>
      <c r="K81" s="14"/>
    </row>
    <row r="82" spans="2:11" ht="27" customHeight="1">
      <c r="B82" s="13"/>
      <c r="C82" s="13"/>
      <c r="D82" s="13"/>
      <c r="E82" s="13"/>
      <c r="F82" s="13"/>
      <c r="G82" s="13"/>
      <c r="H82" s="14"/>
      <c r="I82" s="14"/>
      <c r="J82" s="14"/>
      <c r="K82" s="14"/>
    </row>
    <row r="83" spans="2:11" ht="27" customHeight="1">
      <c r="B83" s="13"/>
      <c r="C83" s="13"/>
      <c r="D83" s="13"/>
      <c r="E83" s="13"/>
      <c r="F83" s="13"/>
      <c r="G83" s="13"/>
      <c r="H83" s="14"/>
      <c r="I83" s="14"/>
      <c r="J83" s="14"/>
      <c r="K83" s="14"/>
    </row>
    <row r="84" spans="2:11" ht="27" customHeight="1">
      <c r="B84" s="13"/>
      <c r="C84" s="13"/>
      <c r="D84" s="13"/>
      <c r="E84" s="13"/>
      <c r="F84" s="13"/>
      <c r="G84" s="13"/>
      <c r="H84" s="14"/>
      <c r="I84" s="14"/>
      <c r="J84" s="14"/>
      <c r="K84" s="14"/>
    </row>
    <row r="85" spans="2:11" ht="27" customHeight="1">
      <c r="B85" s="13"/>
      <c r="C85" s="13"/>
      <c r="D85" s="13"/>
      <c r="E85" s="13"/>
      <c r="F85" s="13"/>
      <c r="G85" s="13"/>
      <c r="H85" s="14"/>
      <c r="I85" s="14"/>
      <c r="J85" s="14"/>
      <c r="K85" s="14"/>
    </row>
    <row r="86" spans="2:11" ht="27" customHeight="1">
      <c r="B86" s="13"/>
      <c r="C86" s="13"/>
      <c r="D86" s="13"/>
      <c r="E86" s="13"/>
      <c r="F86" s="13"/>
      <c r="G86" s="13"/>
      <c r="H86" s="14"/>
      <c r="I86" s="14"/>
      <c r="J86" s="14"/>
      <c r="K86" s="14"/>
    </row>
    <row r="87" spans="2:11" ht="27" customHeight="1">
      <c r="B87" s="13"/>
      <c r="C87" s="13"/>
      <c r="D87" s="13"/>
      <c r="E87" s="13"/>
      <c r="F87" s="13"/>
      <c r="G87" s="13"/>
      <c r="H87" s="14"/>
      <c r="I87" s="14"/>
      <c r="J87" s="14"/>
      <c r="K87" s="14"/>
    </row>
    <row r="88" spans="2:11" ht="27" customHeight="1">
      <c r="B88" s="13"/>
      <c r="C88" s="13"/>
      <c r="D88" s="13"/>
      <c r="E88" s="13"/>
      <c r="F88" s="13"/>
      <c r="G88" s="13"/>
      <c r="H88" s="14"/>
      <c r="I88" s="14"/>
      <c r="J88" s="14"/>
      <c r="K88" s="14"/>
    </row>
    <row r="89" spans="2:11" ht="27" customHeight="1">
      <c r="B89" s="13"/>
      <c r="C89" s="13"/>
      <c r="D89" s="13"/>
      <c r="E89" s="13"/>
      <c r="F89" s="13"/>
      <c r="G89" s="13"/>
      <c r="H89" s="14"/>
      <c r="I89" s="14"/>
      <c r="J89" s="14"/>
      <c r="K89" s="14"/>
    </row>
    <row r="90" spans="2:11" ht="27" customHeight="1">
      <c r="B90" s="13"/>
      <c r="C90" s="13"/>
      <c r="D90" s="13"/>
      <c r="E90" s="13"/>
      <c r="F90" s="13"/>
      <c r="G90" s="13"/>
      <c r="H90" s="14"/>
      <c r="I90" s="14"/>
      <c r="J90" s="14"/>
      <c r="K90" s="14"/>
    </row>
    <row r="91" spans="2:11" ht="27" customHeight="1">
      <c r="B91" s="13"/>
      <c r="C91" s="13"/>
      <c r="D91" s="13"/>
      <c r="E91" s="13"/>
      <c r="F91" s="13"/>
      <c r="G91" s="13"/>
      <c r="H91" s="14"/>
      <c r="I91" s="14"/>
      <c r="J91" s="14"/>
      <c r="K91" s="14"/>
    </row>
    <row r="92" spans="2:11" ht="27" customHeight="1">
      <c r="B92" s="13"/>
      <c r="C92" s="13"/>
      <c r="D92" s="13"/>
      <c r="E92" s="13"/>
      <c r="F92" s="13"/>
      <c r="G92" s="13"/>
      <c r="H92" s="14"/>
      <c r="I92" s="14"/>
      <c r="J92" s="14"/>
      <c r="K92" s="14"/>
    </row>
    <row r="93" spans="2:11" ht="27" customHeight="1">
      <c r="B93" s="13"/>
      <c r="C93" s="13"/>
      <c r="D93" s="13"/>
      <c r="E93" s="13"/>
      <c r="F93" s="13"/>
      <c r="G93" s="13"/>
      <c r="H93" s="14"/>
      <c r="I93" s="14"/>
      <c r="J93" s="14"/>
      <c r="K93" s="14"/>
    </row>
    <row r="94" spans="2:11" ht="27" customHeight="1">
      <c r="B94" s="13"/>
      <c r="C94" s="13"/>
      <c r="D94" s="13"/>
      <c r="E94" s="13"/>
      <c r="F94" s="13"/>
      <c r="G94" s="13"/>
      <c r="H94" s="14"/>
      <c r="I94" s="14"/>
      <c r="J94" s="14"/>
      <c r="K94" s="14"/>
    </row>
    <row r="95" spans="2:11" ht="27" customHeight="1">
      <c r="B95" s="13"/>
      <c r="C95" s="13"/>
      <c r="D95" s="13"/>
      <c r="E95" s="13"/>
      <c r="F95" s="13"/>
      <c r="G95" s="13"/>
      <c r="H95" s="14"/>
      <c r="I95" s="14"/>
      <c r="J95" s="14"/>
      <c r="K95" s="14"/>
    </row>
    <row r="96" spans="2:11" ht="27" customHeight="1">
      <c r="B96" s="13"/>
      <c r="C96" s="13"/>
      <c r="D96" s="13"/>
      <c r="E96" s="13"/>
      <c r="F96" s="13"/>
      <c r="G96" s="13"/>
      <c r="H96" s="14"/>
      <c r="I96" s="14"/>
      <c r="J96" s="14"/>
      <c r="K96" s="14"/>
    </row>
    <row r="97" spans="2:11" ht="27" customHeight="1">
      <c r="B97" s="13"/>
      <c r="C97" s="13"/>
      <c r="D97" s="13"/>
      <c r="E97" s="13"/>
      <c r="F97" s="13"/>
      <c r="G97" s="13"/>
      <c r="H97" s="14"/>
      <c r="I97" s="14"/>
      <c r="J97" s="14"/>
      <c r="K97" s="14"/>
    </row>
    <row r="98" spans="2:11" ht="27" customHeight="1">
      <c r="B98" s="13"/>
      <c r="C98" s="13"/>
      <c r="D98" s="13"/>
      <c r="E98" s="13"/>
      <c r="F98" s="13"/>
      <c r="G98" s="13"/>
      <c r="H98" s="14"/>
      <c r="I98" s="14"/>
      <c r="J98" s="14"/>
      <c r="K98" s="14"/>
    </row>
    <row r="99" spans="2:11" ht="27" customHeight="1">
      <c r="B99" s="13"/>
      <c r="C99" s="13"/>
      <c r="D99" s="13"/>
      <c r="E99" s="13"/>
      <c r="F99" s="13"/>
      <c r="G99" s="13"/>
      <c r="H99" s="14"/>
      <c r="I99" s="14"/>
      <c r="J99" s="14"/>
      <c r="K99" s="14"/>
    </row>
    <row r="100" spans="2:11" ht="27" customHeight="1">
      <c r="B100" s="13"/>
      <c r="C100" s="13"/>
      <c r="D100" s="13"/>
      <c r="E100" s="13"/>
      <c r="F100" s="13"/>
      <c r="G100" s="13"/>
      <c r="H100" s="14"/>
      <c r="I100" s="14"/>
      <c r="J100" s="14"/>
      <c r="K100" s="14"/>
    </row>
    <row r="101" spans="2:11" ht="27" customHeight="1">
      <c r="B101" s="13"/>
      <c r="C101" s="13"/>
      <c r="D101" s="13"/>
      <c r="E101" s="13"/>
      <c r="F101" s="13"/>
      <c r="G101" s="13"/>
      <c r="H101" s="14"/>
      <c r="I101" s="14"/>
      <c r="J101" s="14"/>
      <c r="K101" s="14"/>
    </row>
    <row r="102" spans="2:11" ht="27" customHeight="1">
      <c r="B102" s="13"/>
      <c r="C102" s="13"/>
      <c r="D102" s="13"/>
      <c r="E102" s="13"/>
      <c r="F102" s="13"/>
      <c r="G102" s="13"/>
      <c r="H102" s="14"/>
      <c r="I102" s="14"/>
      <c r="J102" s="14"/>
      <c r="K102" s="14"/>
    </row>
    <row r="103" spans="2:11" ht="27" customHeight="1">
      <c r="B103" s="13"/>
      <c r="C103" s="13"/>
      <c r="D103" s="13"/>
      <c r="E103" s="13"/>
      <c r="F103" s="13"/>
      <c r="G103" s="13"/>
      <c r="H103" s="14"/>
      <c r="I103" s="14"/>
      <c r="J103" s="14"/>
      <c r="K103" s="14"/>
    </row>
    <row r="104" spans="2:11" ht="27" customHeight="1">
      <c r="B104" s="13"/>
      <c r="C104" s="13"/>
      <c r="D104" s="13"/>
      <c r="E104" s="13"/>
      <c r="F104" s="13"/>
      <c r="G104" s="13"/>
      <c r="H104" s="14"/>
      <c r="I104" s="14"/>
      <c r="J104" s="14"/>
      <c r="K104" s="14"/>
    </row>
    <row r="105" spans="2:11" ht="27" customHeight="1">
      <c r="B105" s="13"/>
      <c r="C105" s="13"/>
      <c r="D105" s="13"/>
      <c r="E105" s="13"/>
      <c r="F105" s="13"/>
      <c r="G105" s="13"/>
      <c r="H105" s="14"/>
      <c r="I105" s="14"/>
      <c r="J105" s="14"/>
      <c r="K105" s="14"/>
    </row>
    <row r="106" spans="2:11" ht="27" customHeight="1">
      <c r="B106" s="13"/>
      <c r="C106" s="13"/>
      <c r="D106" s="13"/>
      <c r="E106" s="13"/>
      <c r="F106" s="13"/>
      <c r="G106" s="13"/>
      <c r="H106" s="14"/>
      <c r="I106" s="14"/>
      <c r="J106" s="14"/>
      <c r="K106" s="14"/>
    </row>
    <row r="107" spans="2:11" ht="27" customHeight="1">
      <c r="B107" s="13"/>
      <c r="C107" s="13"/>
      <c r="D107" s="13"/>
      <c r="E107" s="13"/>
      <c r="F107" s="13"/>
      <c r="G107" s="13"/>
      <c r="H107" s="14"/>
      <c r="I107" s="14"/>
      <c r="J107" s="14"/>
      <c r="K107" s="14"/>
    </row>
    <row r="108" spans="2:11" ht="27" customHeight="1">
      <c r="B108" s="13"/>
      <c r="C108" s="13"/>
      <c r="D108" s="13"/>
      <c r="E108" s="13"/>
      <c r="F108" s="13"/>
      <c r="G108" s="13"/>
      <c r="H108" s="14"/>
      <c r="I108" s="14"/>
      <c r="J108" s="14"/>
      <c r="K108" s="14"/>
    </row>
  </sheetData>
  <sheetProtection/>
  <printOptions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9" r:id="rId1"/>
  <headerFooter scaleWithDoc="0" alignWithMargins="0">
    <oddFooter>&amp;C&amp;"Century,標準"&amp;11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N11" sqref="N11"/>
    </sheetView>
  </sheetViews>
  <sheetFormatPr defaultColWidth="8.796875" defaultRowHeight="27" customHeight="1"/>
  <cols>
    <col min="1" max="1" width="24.8984375" style="5" customWidth="1"/>
    <col min="2" max="6" width="8.09765625" style="4" customWidth="1"/>
    <col min="7" max="11" width="8.09765625" style="5" customWidth="1"/>
    <col min="12" max="13" width="10.59765625" style="5" customWidth="1"/>
    <col min="14" max="16" width="15" style="5" customWidth="1"/>
    <col min="17" max="16384" width="9" style="5" customWidth="1"/>
  </cols>
  <sheetData>
    <row r="1" spans="1:11" ht="20.25" customHeight="1">
      <c r="A1" s="35" t="str">
        <f>'市内総生産（実数）'!A1</f>
        <v>平成27年度　鶴岡市の市民所得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6" customFormat="1" ht="20.2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6" customFormat="1" ht="20.25" customHeight="1">
      <c r="A3" s="39" t="s">
        <v>35</v>
      </c>
      <c r="B3" s="76"/>
      <c r="C3" s="76"/>
      <c r="D3" s="40"/>
      <c r="E3" s="76"/>
      <c r="F3" s="76"/>
      <c r="G3" s="40"/>
      <c r="H3" s="40"/>
      <c r="I3" s="40"/>
      <c r="J3" s="76"/>
      <c r="K3" s="41" t="s">
        <v>37</v>
      </c>
    </row>
    <row r="4" spans="1:11" s="6" customFormat="1" ht="27" customHeight="1">
      <c r="A4" s="56" t="s">
        <v>24</v>
      </c>
      <c r="B4" s="121"/>
      <c r="C4" s="29"/>
      <c r="D4" s="29"/>
      <c r="E4" s="29"/>
      <c r="F4" s="29"/>
      <c r="G4" s="78"/>
      <c r="H4" s="78"/>
      <c r="I4" s="78"/>
      <c r="J4" s="78"/>
      <c r="K4" s="79"/>
    </row>
    <row r="5" spans="1:11" s="6" customFormat="1" ht="21.75" customHeight="1">
      <c r="A5" s="66"/>
      <c r="B5" s="16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80" t="s">
        <v>51</v>
      </c>
      <c r="K5" s="12" t="s">
        <v>53</v>
      </c>
    </row>
    <row r="6" spans="1:11" s="6" customFormat="1" ht="34.5" customHeight="1">
      <c r="A6" s="57" t="s">
        <v>6</v>
      </c>
      <c r="B6" s="122" t="s">
        <v>72</v>
      </c>
      <c r="C6" s="21">
        <f>ROUND(('市民所得（実数）'!C6-'市民所得（実数）'!B6)/'市民所得（実数）'!B6*100,1)</f>
        <v>-0.9</v>
      </c>
      <c r="D6" s="21">
        <f>ROUND(('市民所得（実数）'!D6-'市民所得（実数）'!C6)/'市民所得（実数）'!C6*100,1)</f>
        <v>-0.8</v>
      </c>
      <c r="E6" s="21">
        <f>ROUND(('市民所得（実数）'!E6-'市民所得（実数）'!D6)/'市民所得（実数）'!D6*100,1)</f>
        <v>-2.6</v>
      </c>
      <c r="F6" s="21">
        <f>ROUND(('市民所得（実数）'!F6-'市民所得（実数）'!E6)/'市民所得（実数）'!E6*100,1)</f>
        <v>-0.2</v>
      </c>
      <c r="G6" s="21">
        <f>ROUND(('市民所得（実数）'!G6-'市民所得（実数）'!F6)/'市民所得（実数）'!F6*100,1)</f>
        <v>0.3</v>
      </c>
      <c r="H6" s="21">
        <f>ROUND(('市民所得（実数）'!H6-'市民所得（実数）'!G6)/'市民所得（実数）'!G6*100,1)</f>
        <v>-1.1</v>
      </c>
      <c r="I6" s="21">
        <f>ROUND(('市民所得（実数）'!I6-'市民所得（実数）'!H6)/'市民所得（実数）'!H6*100,1)</f>
        <v>-0.4</v>
      </c>
      <c r="J6" s="21">
        <f>ROUND(('市民所得（実数）'!J6-'市民所得（実数）'!I6)/'市民所得（実数）'!I6*100,1)</f>
        <v>-0.4</v>
      </c>
      <c r="K6" s="90">
        <f>ROUND(('市民所得（実数）'!K6-'市民所得（実数）'!J6)/'市民所得（実数）'!J6*100,1)</f>
        <v>-0.2</v>
      </c>
    </row>
    <row r="7" spans="1:11" s="6" customFormat="1" ht="34.5" customHeight="1">
      <c r="A7" s="57" t="s">
        <v>11</v>
      </c>
      <c r="B7" s="122" t="s">
        <v>72</v>
      </c>
      <c r="C7" s="21">
        <f>ROUND(('市民所得（実数）'!C7-'市民所得（実数）'!B7)/'市民所得（実数）'!B7*100,1)</f>
        <v>-0.9</v>
      </c>
      <c r="D7" s="21">
        <f>ROUND(('市民所得（実数）'!D7-'市民所得（実数）'!C7)/'市民所得（実数）'!C7*100,1)</f>
        <v>-1.1</v>
      </c>
      <c r="E7" s="21">
        <f>ROUND(('市民所得（実数）'!E7-'市民所得（実数）'!D7)/'市民所得（実数）'!D7*100,1)</f>
        <v>-2.1</v>
      </c>
      <c r="F7" s="21">
        <f>ROUND(('市民所得（実数）'!F7-'市民所得（実数）'!E7)/'市民所得（実数）'!E7*100,1)</f>
        <v>-0.7</v>
      </c>
      <c r="G7" s="21">
        <f>ROUND(('市民所得（実数）'!G7-'市民所得（実数）'!F7)/'市民所得（実数）'!F7*100,1)</f>
        <v>0.1</v>
      </c>
      <c r="H7" s="21">
        <f>ROUND(('市民所得（実数）'!H7-'市民所得（実数）'!G7)/'市民所得（実数）'!G7*100,1)</f>
        <v>-1.6</v>
      </c>
      <c r="I7" s="21">
        <f>ROUND(('市民所得（実数）'!I7-'市民所得（実数）'!H7)/'市民所得（実数）'!H7*100,1)</f>
        <v>-0.6</v>
      </c>
      <c r="J7" s="21">
        <f>ROUND(('市民所得（実数）'!J7-'市民所得（実数）'!I7)/'市民所得（実数）'!I7*100,1)</f>
        <v>-0.6</v>
      </c>
      <c r="K7" s="90">
        <f>ROUND(('市民所得（実数）'!K7-'市民所得（実数）'!J7)/'市民所得（実数）'!J7*100,1)</f>
        <v>-0.8</v>
      </c>
    </row>
    <row r="8" spans="1:11" s="6" customFormat="1" ht="34.5" customHeight="1">
      <c r="A8" s="57" t="s">
        <v>7</v>
      </c>
      <c r="B8" s="122" t="s">
        <v>72</v>
      </c>
      <c r="C8" s="21">
        <f>ROUND(('市民所得（実数）'!C8-'市民所得（実数）'!B8)/'市民所得（実数）'!B8*100,1)</f>
        <v>-0.6</v>
      </c>
      <c r="D8" s="21">
        <f>ROUND(('市民所得（実数）'!D8-'市民所得（実数）'!C8)/'市民所得（実数）'!C8*100,1)</f>
        <v>0.9</v>
      </c>
      <c r="E8" s="21">
        <f>ROUND(('市民所得（実数）'!E8-'市民所得（実数）'!D8)/'市民所得（実数）'!D8*100,1)</f>
        <v>-5.6</v>
      </c>
      <c r="F8" s="21">
        <f>ROUND(('市民所得（実数）'!F8-'市民所得（実数）'!E8)/'市民所得（実数）'!E8*100,1)</f>
        <v>2.8</v>
      </c>
      <c r="G8" s="21">
        <f>ROUND(('市民所得（実数）'!G8-'市民所得（実数）'!F8)/'市民所得（実数）'!F8*100,1)</f>
        <v>2</v>
      </c>
      <c r="H8" s="21">
        <f>ROUND(('市民所得（実数）'!H8-'市民所得（実数）'!G8)/'市民所得（実数）'!G8*100,1)</f>
        <v>1.9</v>
      </c>
      <c r="I8" s="21">
        <f>ROUND(('市民所得（実数）'!I8-'市民所得（実数）'!H8)/'市民所得（実数）'!H8*100,1)</f>
        <v>0.6</v>
      </c>
      <c r="J8" s="21">
        <f>ROUND(('市民所得（実数）'!J8-'市民所得（実数）'!I8)/'市民所得（実数）'!I8*100,1)</f>
        <v>1.1</v>
      </c>
      <c r="K8" s="90">
        <f>ROUND(('市民所得（実数）'!K8-'市民所得（実数）'!J8)/'市民所得（実数）'!J8*100,1)</f>
        <v>3.1</v>
      </c>
    </row>
    <row r="9" spans="1:11" s="6" customFormat="1" ht="34.5" customHeight="1">
      <c r="A9" s="57" t="s">
        <v>8</v>
      </c>
      <c r="B9" s="122" t="s">
        <v>72</v>
      </c>
      <c r="C9" s="21">
        <f>ROUND(('市民所得（実数）'!C9-'市民所得（実数）'!B9)/'市民所得（実数）'!B9*100,1)</f>
        <v>-1.1</v>
      </c>
      <c r="D9" s="21">
        <f>ROUND(('市民所得（実数）'!D9-'市民所得（実数）'!C9)/'市民所得（実数）'!C9*100,1)</f>
        <v>-0.5</v>
      </c>
      <c r="E9" s="21">
        <f>ROUND(('市民所得（実数）'!E9-'市民所得（実数）'!D9)/'市民所得（実数）'!D9*100,1)</f>
        <v>-4.3</v>
      </c>
      <c r="F9" s="21">
        <f>ROUND(('市民所得（実数）'!F9-'市民所得（実数）'!E9)/'市民所得（実数）'!E9*100,1)</f>
        <v>4.7</v>
      </c>
      <c r="G9" s="21">
        <f>ROUND(('市民所得（実数）'!G9-'市民所得（実数）'!F9)/'市民所得（実数）'!F9*100,1)</f>
        <v>1.9</v>
      </c>
      <c r="H9" s="21">
        <f>ROUND(('市民所得（実数）'!H9-'市民所得（実数）'!G9)/'市民所得（実数）'!G9*100,1)</f>
        <v>2.5</v>
      </c>
      <c r="I9" s="21">
        <f>ROUND(('市民所得（実数）'!I9-'市民所得（実数）'!H9)/'市民所得（実数）'!H9*100,1)</f>
        <v>0.6</v>
      </c>
      <c r="J9" s="21">
        <f>ROUND(('市民所得（実数）'!J9-'市民所得（実数）'!I9)/'市民所得（実数）'!I9*100,1)</f>
        <v>0.4</v>
      </c>
      <c r="K9" s="90">
        <f>ROUND(('市民所得（実数）'!K9-'市民所得（実数）'!J9)/'市民所得（実数）'!J9*100,1)</f>
        <v>4.4</v>
      </c>
    </row>
    <row r="10" spans="1:11" s="6" customFormat="1" ht="34.5" customHeight="1">
      <c r="A10" s="57" t="s">
        <v>9</v>
      </c>
      <c r="B10" s="122" t="s">
        <v>72</v>
      </c>
      <c r="C10" s="21">
        <f>ROUND(('市民所得（実数）'!C10-'市民所得（実数）'!B10)/'市民所得（実数）'!B10*100,1)</f>
        <v>4.4</v>
      </c>
      <c r="D10" s="21">
        <f>ROUND(('市民所得（実数）'!D10-'市民所得（実数）'!C10)/'市民所得（実数）'!C10*100,1)</f>
        <v>14</v>
      </c>
      <c r="E10" s="21">
        <f>ROUND(('市民所得（実数）'!E10-'市民所得（実数）'!D10)/'市民所得（実数）'!D10*100,1)</f>
        <v>-16.7</v>
      </c>
      <c r="F10" s="21">
        <f>ROUND(('市民所得（実数）'!F10-'市民所得（実数）'!E10)/'市民所得（実数）'!E10*100,1)</f>
        <v>-14.5</v>
      </c>
      <c r="G10" s="21">
        <f>ROUND(('市民所得（実数）'!G10-'市民所得（実数）'!F10)/'市民所得（実数）'!F10*100,1)</f>
        <v>2.3</v>
      </c>
      <c r="H10" s="21">
        <f>ROUND(('市民所得（実数）'!H10-'市民所得（実数）'!G10)/'市民所得（実数）'!G10*100,1)</f>
        <v>-4.8</v>
      </c>
      <c r="I10" s="21">
        <f>ROUND(('市民所得（実数）'!I10-'市民所得（実数）'!H10)/'市民所得（実数）'!H10*100,1)</f>
        <v>1.1</v>
      </c>
      <c r="J10" s="21">
        <f>ROUND(('市民所得（実数）'!J10-'市民所得（実数）'!I10)/'市民所得（実数）'!I10*100,1)</f>
        <v>9.5</v>
      </c>
      <c r="K10" s="90">
        <f>ROUND(('市民所得（実数）'!K10-'市民所得（実数）'!J10)/'市民所得（実数）'!J10*100,1)</f>
        <v>-12.1</v>
      </c>
    </row>
    <row r="11" spans="1:11" s="6" customFormat="1" ht="34.5" customHeight="1">
      <c r="A11" s="57" t="s">
        <v>4</v>
      </c>
      <c r="B11" s="122" t="s">
        <v>72</v>
      </c>
      <c r="C11" s="21">
        <f>ROUND(('市民所得（実数）'!C11-'市民所得（実数）'!B11)/'市民所得（実数）'!B11*100,1)</f>
        <v>-8.6</v>
      </c>
      <c r="D11" s="21">
        <f>ROUND(('市民所得（実数）'!D11-'市民所得（実数）'!C11)/'市民所得（実数）'!C11*100,1)</f>
        <v>-14.9</v>
      </c>
      <c r="E11" s="21">
        <f>ROUND(('市民所得（実数）'!E11-'市民所得（実数）'!D11)/'市民所得（実数）'!D11*100,1)</f>
        <v>-5.3</v>
      </c>
      <c r="F11" s="21">
        <f>ROUND(('市民所得（実数）'!F11-'市民所得（実数）'!E11)/'市民所得（実数）'!E11*100,1)</f>
        <v>-1.9</v>
      </c>
      <c r="G11" s="21">
        <f>ROUND(('市民所得（実数）'!G11-'市民所得（実数）'!F11)/'市民所得（実数）'!F11*100,1)</f>
        <v>2.1</v>
      </c>
      <c r="H11" s="21">
        <f>ROUND(('市民所得（実数）'!H11-'市民所得（実数）'!G11)/'市民所得（実数）'!G11*100,1)</f>
        <v>-8.3</v>
      </c>
      <c r="I11" s="21">
        <f>ROUND(('市民所得（実数）'!I11-'市民所得（実数）'!H11)/'市民所得（実数）'!H11*100,1)</f>
        <v>8.5</v>
      </c>
      <c r="J11" s="21">
        <f>ROUND(('市民所得（実数）'!J11-'市民所得（実数）'!I11)/'市民所得（実数）'!I11*100,1)</f>
        <v>11.8</v>
      </c>
      <c r="K11" s="90">
        <f>ROUND(('市民所得（実数）'!K11-'市民所得（実数）'!J11)/'市民所得（実数）'!J11*100,1)</f>
        <v>9.8</v>
      </c>
    </row>
    <row r="12" spans="1:11" s="6" customFormat="1" ht="34.5" customHeight="1">
      <c r="A12" s="57" t="s">
        <v>12</v>
      </c>
      <c r="B12" s="122" t="s">
        <v>72</v>
      </c>
      <c r="C12" s="21">
        <f>ROUND(('市民所得（実数）'!C12-'市民所得（実数）'!B12)/'市民所得（実数）'!B12*100,1)</f>
        <v>-1.4</v>
      </c>
      <c r="D12" s="21">
        <f>ROUND(('市民所得（実数）'!D12-'市民所得（実数）'!C12)/'市民所得（実数）'!C12*100,1)</f>
        <v>-8.7</v>
      </c>
      <c r="E12" s="21">
        <f>ROUND(('市民所得（実数）'!E12-'市民所得（実数）'!D12)/'市民所得（実数）'!D12*100,1)</f>
        <v>-4.8</v>
      </c>
      <c r="F12" s="21">
        <f>ROUND(('市民所得（実数）'!F12-'市民所得（実数）'!E12)/'市民所得（実数）'!E12*100,1)</f>
        <v>-2</v>
      </c>
      <c r="G12" s="21">
        <f>ROUND(('市民所得（実数）'!G12-'市民所得（実数）'!F12)/'市民所得（実数）'!F12*100,1)</f>
        <v>-0.2</v>
      </c>
      <c r="H12" s="21">
        <f>ROUND(('市民所得（実数）'!H12-'市民所得（実数）'!G12)/'市民所得（実数）'!G12*100,1)</f>
        <v>-1.6</v>
      </c>
      <c r="I12" s="21">
        <f>ROUND(('市民所得（実数）'!I12-'市民所得（実数）'!H12)/'市民所得（実数）'!H12*100,1)</f>
        <v>2.7</v>
      </c>
      <c r="J12" s="21">
        <f>ROUND(('市民所得（実数）'!J12-'市民所得（実数）'!I12)/'市民所得（実数）'!I12*100,1)</f>
        <v>8.1</v>
      </c>
      <c r="K12" s="90">
        <f>ROUND(('市民所得（実数）'!K12-'市民所得（実数）'!J12)/'市民所得（実数）'!J12*100,1)</f>
        <v>3.7</v>
      </c>
    </row>
    <row r="13" spans="1:11" s="6" customFormat="1" ht="34.5" customHeight="1">
      <c r="A13" s="57" t="s">
        <v>13</v>
      </c>
      <c r="B13" s="122" t="s">
        <v>72</v>
      </c>
      <c r="C13" s="21">
        <f>ROUND(('市民所得（実数）'!C13-'市民所得（実数）'!B13)/'市民所得（実数）'!B13*100,1)</f>
        <v>10.3</v>
      </c>
      <c r="D13" s="21">
        <f>ROUND(('市民所得（実数）'!D13-'市民所得（実数）'!C13)/'市民所得（実数）'!C13*100,1)</f>
        <v>-0.3</v>
      </c>
      <c r="E13" s="21">
        <f>ROUND(('市民所得（実数）'!E13-'市民所得（実数）'!D13)/'市民所得（実数）'!D13*100,1)</f>
        <v>-4.2</v>
      </c>
      <c r="F13" s="21">
        <f>ROUND(('市民所得（実数）'!F13-'市民所得（実数）'!E13)/'市民所得（実数）'!E13*100,1)</f>
        <v>-2.2</v>
      </c>
      <c r="G13" s="21">
        <f>ROUND(('市民所得（実数）'!G13-'市民所得（実数）'!F13)/'市民所得（実数）'!F13*100,1)</f>
        <v>-2.9</v>
      </c>
      <c r="H13" s="21">
        <f>ROUND(('市民所得（実数）'!H13-'市民所得（実数）'!G13)/'市民所得（実数）'!G13*100,1)</f>
        <v>6.4</v>
      </c>
      <c r="I13" s="21">
        <f>ROUND(('市民所得（実数）'!I13-'市民所得（実数）'!H13)/'市民所得（実数）'!H13*100,1)</f>
        <v>-3.3</v>
      </c>
      <c r="J13" s="21">
        <f>ROUND(('市民所得（実数）'!J13-'市民所得（実数）'!I13)/'市民所得（実数）'!I13*100,1)</f>
        <v>3.8</v>
      </c>
      <c r="K13" s="90">
        <f>ROUND(('市民所得（実数）'!K13-'市民所得（実数）'!J13)/'市民所得（実数）'!J13*100,1)</f>
        <v>-3.9</v>
      </c>
    </row>
    <row r="14" spans="1:11" s="6" customFormat="1" ht="34.5" customHeight="1">
      <c r="A14" s="57" t="s">
        <v>14</v>
      </c>
      <c r="B14" s="122" t="s">
        <v>71</v>
      </c>
      <c r="C14" s="131" t="s">
        <v>74</v>
      </c>
      <c r="D14" s="127" t="s">
        <v>74</v>
      </c>
      <c r="E14" s="127" t="s">
        <v>74</v>
      </c>
      <c r="F14" s="127" t="s">
        <v>74</v>
      </c>
      <c r="G14" s="127" t="s">
        <v>74</v>
      </c>
      <c r="H14" s="127" t="s">
        <v>74</v>
      </c>
      <c r="I14" s="127" t="s">
        <v>74</v>
      </c>
      <c r="J14" s="127" t="s">
        <v>74</v>
      </c>
      <c r="K14" s="128" t="s">
        <v>74</v>
      </c>
    </row>
    <row r="15" spans="1:11" s="6" customFormat="1" ht="34.5" customHeight="1">
      <c r="A15" s="57" t="s">
        <v>15</v>
      </c>
      <c r="B15" s="122" t="s">
        <v>72</v>
      </c>
      <c r="C15" s="21">
        <f>ROUND(('市民所得（実数）'!C15-'市民所得（実数）'!B15)/'市民所得（実数）'!B15*100,1)</f>
        <v>0.6</v>
      </c>
      <c r="D15" s="21">
        <f>ROUND(('市民所得（実数）'!D15-'市民所得（実数）'!C15)/'市民所得（実数）'!C15*100,1)</f>
        <v>-4.5</v>
      </c>
      <c r="E15" s="21">
        <f>ROUND(('市民所得（実数）'!E15-'市民所得（実数）'!D15)/'市民所得（実数）'!D15*100,1)</f>
        <v>-3.8</v>
      </c>
      <c r="F15" s="21">
        <f>ROUND(('市民所得（実数）'!F15-'市民所得（実数）'!E15)/'市民所得（実数）'!E15*100,1)</f>
        <v>0.1</v>
      </c>
      <c r="G15" s="21">
        <f>ROUND(('市民所得（実数）'!G15-'市民所得（実数）'!F15)/'市民所得（実数）'!F15*100,1)</f>
        <v>2.7</v>
      </c>
      <c r="H15" s="21">
        <f>ROUND(('市民所得（実数）'!H15-'市民所得（実数）'!G15)/'市民所得（実数）'!G15*100,1)</f>
        <v>-1.1</v>
      </c>
      <c r="I15" s="21">
        <f>ROUND(('市民所得（実数）'!I15-'市民所得（実数）'!H15)/'市民所得（実数）'!H15*100,1)</f>
        <v>-1.7</v>
      </c>
      <c r="J15" s="21">
        <f>ROUND(('市民所得（実数）'!J15-'市民所得（実数）'!I15)/'市民所得（実数）'!I15*100,1)</f>
        <v>8.2</v>
      </c>
      <c r="K15" s="90">
        <f>ROUND(('市民所得（実数）'!K15-'市民所得（実数）'!J15)/'市民所得（実数）'!J15*100,1)</f>
        <v>3</v>
      </c>
    </row>
    <row r="16" spans="1:11" s="6" customFormat="1" ht="34.5" customHeight="1">
      <c r="A16" s="57" t="s">
        <v>16</v>
      </c>
      <c r="B16" s="122" t="s">
        <v>72</v>
      </c>
      <c r="C16" s="21">
        <f>ROUND(('市民所得（実数）'!C16-'市民所得（実数）'!B16)/'市民所得（実数）'!B16*100,1)</f>
        <v>16.4</v>
      </c>
      <c r="D16" s="21">
        <f>ROUND(('市民所得（実数）'!D16-'市民所得（実数）'!C16)/'市民所得（実数）'!C16*100,1)</f>
        <v>-1.2</v>
      </c>
      <c r="E16" s="21">
        <f>ROUND(('市民所得（実数）'!E16-'市民所得（実数）'!D16)/'市民所得（実数）'!D16*100,1)</f>
        <v>-5.2</v>
      </c>
      <c r="F16" s="21">
        <f>ROUND(('市民所得（実数）'!F16-'市民所得（実数）'!E16)/'市民所得（実数）'!E16*100,1)</f>
        <v>8.4</v>
      </c>
      <c r="G16" s="21">
        <f>ROUND(('市民所得（実数）'!G16-'市民所得（実数）'!F16)/'市民所得（実数）'!F16*100,1)</f>
        <v>2.5</v>
      </c>
      <c r="H16" s="21">
        <f>ROUND(('市民所得（実数）'!H16-'市民所得（実数）'!G16)/'市民所得（実数）'!G16*100,1)</f>
        <v>-10.4</v>
      </c>
      <c r="I16" s="21">
        <f>ROUND(('市民所得（実数）'!I16-'市民所得（実数）'!H16)/'市民所得（実数）'!H16*100,1)</f>
        <v>2.2</v>
      </c>
      <c r="J16" s="21">
        <f>ROUND(('市民所得（実数）'!J16-'市民所得（実数）'!I16)/'市民所得（実数）'!I16*100,1)</f>
        <v>2.2</v>
      </c>
      <c r="K16" s="90">
        <f>ROUND(('市民所得（実数）'!K16-'市民所得（実数）'!J16)/'市民所得（実数）'!J16*100,1)</f>
        <v>-0.5</v>
      </c>
    </row>
    <row r="17" spans="1:11" s="6" customFormat="1" ht="34.5" customHeight="1">
      <c r="A17" s="57" t="s">
        <v>5</v>
      </c>
      <c r="B17" s="122" t="s">
        <v>72</v>
      </c>
      <c r="C17" s="21">
        <f>ROUND(('市民所得（実数）'!C17-'市民所得（実数）'!B17)/'市民所得（実数）'!B17*100,1)</f>
        <v>17.7</v>
      </c>
      <c r="D17" s="21">
        <f>ROUND(('市民所得（実数）'!D17-'市民所得（実数）'!C17)/'市民所得（実数）'!C17*100,1)</f>
        <v>-33.2</v>
      </c>
      <c r="E17" s="21">
        <f>ROUND(('市民所得（実数）'!E17-'市民所得（実数）'!D17)/'市民所得（実数）'!D17*100,1)</f>
        <v>-2.2</v>
      </c>
      <c r="F17" s="21">
        <f>ROUND(('市民所得（実数）'!F17-'市民所得（実数）'!E17)/'市民所得（実数）'!E17*100,1)</f>
        <v>12.7</v>
      </c>
      <c r="G17" s="21">
        <f>ROUND(('市民所得（実数）'!G17-'市民所得（実数）'!F17)/'市民所得（実数）'!F17*100,1)</f>
        <v>-0.2</v>
      </c>
      <c r="H17" s="21">
        <f>ROUND(('市民所得（実数）'!H17-'市民所得（実数）'!G17)/'市民所得（実数）'!G17*100,1)</f>
        <v>-0.8</v>
      </c>
      <c r="I17" s="21">
        <f>ROUND(('市民所得（実数）'!I17-'市民所得（実数）'!H17)/'市民所得（実数）'!H17*100,1)</f>
        <v>14.2</v>
      </c>
      <c r="J17" s="21">
        <f>ROUND(('市民所得（実数）'!J17-'市民所得（実数）'!I17)/'市民所得（実数）'!I17*100,1)</f>
        <v>-12.1</v>
      </c>
      <c r="K17" s="90">
        <f>ROUND(('市民所得（実数）'!K17-'市民所得（実数）'!J17)/'市民所得（実数）'!J17*100,1)</f>
        <v>12</v>
      </c>
    </row>
    <row r="18" spans="1:11" s="6" customFormat="1" ht="34.5" customHeight="1">
      <c r="A18" s="57" t="s">
        <v>39</v>
      </c>
      <c r="B18" s="122" t="s">
        <v>72</v>
      </c>
      <c r="C18" s="21">
        <f>ROUND(('市民所得（実数）'!C18-'市民所得（実数）'!B18)/'市民所得（実数）'!B18*100,1)</f>
        <v>15.6</v>
      </c>
      <c r="D18" s="21">
        <f>ROUND(('市民所得（実数）'!D18-'市民所得（実数）'!C18)/'市民所得（実数）'!C18*100,1)</f>
        <v>-32.5</v>
      </c>
      <c r="E18" s="21">
        <f>ROUND(('市民所得（実数）'!E18-'市民所得（実数）'!D18)/'市民所得（実数）'!D18*100,1)</f>
        <v>-2.2</v>
      </c>
      <c r="F18" s="21">
        <f>ROUND(('市民所得（実数）'!F18-'市民所得（実数）'!E18)/'市民所得（実数）'!E18*100,1)</f>
        <v>12.7</v>
      </c>
      <c r="G18" s="21">
        <f>ROUND(('市民所得（実数）'!G18-'市民所得（実数）'!F18)/'市民所得（実数）'!F18*100,1)</f>
        <v>-0.1</v>
      </c>
      <c r="H18" s="21">
        <f>ROUND(('市民所得（実数）'!H18-'市民所得（実数）'!G18)/'市民所得（実数）'!G18*100,1)</f>
        <v>-0.8</v>
      </c>
      <c r="I18" s="21">
        <f>ROUND(('市民所得（実数）'!I18-'市民所得（実数）'!H18)/'市民所得（実数）'!H18*100,1)</f>
        <v>13.9</v>
      </c>
      <c r="J18" s="21">
        <f>ROUND(('市民所得（実数）'!J18-'市民所得（実数）'!I18)/'市民所得（実数）'!I18*100,1)</f>
        <v>-12.2</v>
      </c>
      <c r="K18" s="90">
        <f>ROUND(('市民所得（実数）'!K18-'市民所得（実数）'!J18)/'市民所得（実数）'!J18*100,1)</f>
        <v>11.7</v>
      </c>
    </row>
    <row r="19" spans="1:11" s="6" customFormat="1" ht="34.5" customHeight="1">
      <c r="A19" s="57" t="s">
        <v>30</v>
      </c>
      <c r="B19" s="122" t="s">
        <v>72</v>
      </c>
      <c r="C19" s="21">
        <f>ROUND(('市民所得（実数）'!C19-'市民所得（実数）'!B19)/'市民所得（実数）'!B19*100,1)</f>
        <v>21.3</v>
      </c>
      <c r="D19" s="21">
        <f>ROUND(('市民所得（実数）'!D19-'市民所得（実数）'!C19)/'市民所得（実数）'!C19*100,1)</f>
        <v>-41.8</v>
      </c>
      <c r="E19" s="21">
        <f>ROUND(('市民所得（実数）'!E19-'市民所得（実数）'!D19)/'市民所得（実数）'!D19*100,1)</f>
        <v>-5.6</v>
      </c>
      <c r="F19" s="21">
        <f>ROUND(('市民所得（実数）'!F19-'市民所得（実数）'!E19)/'市民所得（実数）'!E19*100,1)</f>
        <v>19.3</v>
      </c>
      <c r="G19" s="21">
        <f>ROUND(('市民所得（実数）'!G19-'市民所得（実数）'!F19)/'市民所得（実数）'!F19*100,1)</f>
        <v>0.3</v>
      </c>
      <c r="H19" s="21">
        <f>ROUND(('市民所得（実数）'!H19-'市民所得（実数）'!G19)/'市民所得（実数）'!G19*100,1)</f>
        <v>-1</v>
      </c>
      <c r="I19" s="21">
        <f>ROUND(('市民所得（実数）'!I19-'市民所得（実数）'!H19)/'市民所得（実数）'!H19*100,1)</f>
        <v>21.3</v>
      </c>
      <c r="J19" s="21">
        <f>ROUND(('市民所得（実数）'!J19-'市民所得（実数）'!I19)/'市民所得（実数）'!I19*100,1)</f>
        <v>-15.7</v>
      </c>
      <c r="K19" s="90">
        <f>ROUND(('市民所得（実数）'!K19-'市民所得（実数）'!J19)/'市民所得（実数）'!J19*100,1)</f>
        <v>17.2</v>
      </c>
    </row>
    <row r="20" spans="1:11" s="6" customFormat="1" ht="34.5" customHeight="1">
      <c r="A20" s="57" t="s">
        <v>31</v>
      </c>
      <c r="B20" s="122" t="s">
        <v>72</v>
      </c>
      <c r="C20" s="21">
        <f>ROUND(('市民所得（実数）'!C20-'市民所得（実数）'!B20)/'市民所得（実数）'!B20*100,1)</f>
        <v>-0.1</v>
      </c>
      <c r="D20" s="21">
        <f>ROUND(('市民所得（実数）'!D20-'市民所得（実数）'!C20)/'市民所得（実数）'!C20*100,1)</f>
        <v>-1</v>
      </c>
      <c r="E20" s="21">
        <f>ROUND(('市民所得（実数）'!E20-'市民所得（実数）'!D20)/'市民所得（実数）'!D20*100,1)</f>
        <v>4.6</v>
      </c>
      <c r="F20" s="21">
        <f>ROUND(('市民所得（実数）'!F20-'市民所得（実数）'!E20)/'市民所得（実数）'!E20*100,1)</f>
        <v>0.8</v>
      </c>
      <c r="G20" s="21">
        <f>ROUND(('市民所得（実数）'!G20-'市民所得（実数）'!F20)/'市民所得（実数）'!F20*100,1)</f>
        <v>-0.8</v>
      </c>
      <c r="H20" s="21">
        <f>ROUND(('市民所得（実数）'!H20-'市民所得（実数）'!G20)/'市民所得（実数）'!G20*100,1)</f>
        <v>-0.4</v>
      </c>
      <c r="I20" s="21">
        <f>ROUND(('市民所得（実数）'!I20-'市民所得（実数）'!H20)/'市民所得（実数）'!H20*100,1)</f>
        <v>-1.7</v>
      </c>
      <c r="J20" s="21">
        <f>ROUND(('市民所得（実数）'!J20-'市民所得（実数）'!I20)/'市民所得（実数）'!I20*100,1)</f>
        <v>-3.1</v>
      </c>
      <c r="K20" s="90">
        <f>ROUND(('市民所得（実数）'!K20-'市民所得（実数）'!J20)/'市民所得（実数）'!J20*100,1)</f>
        <v>-0.8</v>
      </c>
    </row>
    <row r="21" spans="1:11" s="6" customFormat="1" ht="34.5" customHeight="1">
      <c r="A21" s="57" t="s">
        <v>73</v>
      </c>
      <c r="B21" s="122" t="s">
        <v>71</v>
      </c>
      <c r="C21" s="127" t="s">
        <v>74</v>
      </c>
      <c r="D21" s="127" t="s">
        <v>74</v>
      </c>
      <c r="E21" s="127" t="s">
        <v>74</v>
      </c>
      <c r="F21" s="127" t="s">
        <v>74</v>
      </c>
      <c r="G21" s="127" t="s">
        <v>74</v>
      </c>
      <c r="H21" s="127" t="s">
        <v>74</v>
      </c>
      <c r="I21" s="127" t="s">
        <v>74</v>
      </c>
      <c r="J21" s="127" t="s">
        <v>74</v>
      </c>
      <c r="K21" s="128" t="s">
        <v>74</v>
      </c>
    </row>
    <row r="22" spans="1:11" s="6" customFormat="1" ht="34.5" customHeight="1">
      <c r="A22" s="58" t="s">
        <v>69</v>
      </c>
      <c r="B22" s="122" t="s">
        <v>72</v>
      </c>
      <c r="C22" s="21">
        <f>ROUND(('市民所得（実数）'!C22-'市民所得（実数）'!B22)/'市民所得（実数）'!B22*100,1)</f>
        <v>4.2</v>
      </c>
      <c r="D22" s="21">
        <f>ROUND(('市民所得（実数）'!D22-'市民所得（実数）'!C22)/'市民所得（実数）'!C22*100,1)</f>
        <v>-12.3</v>
      </c>
      <c r="E22" s="21">
        <f>ROUND(('市民所得（実数）'!E22-'市民所得（実数）'!D22)/'市民所得（実数）'!D22*100,1)</f>
        <v>-2.6</v>
      </c>
      <c r="F22" s="21">
        <f>ROUND(('市民所得（実数）'!F22-'市民所得（実数）'!E22)/'市民所得（実数）'!E22*100,1)</f>
        <v>3.1</v>
      </c>
      <c r="G22" s="21">
        <f>ROUND(('市民所得（実数）'!G22-'市民所得（実数）'!F22)/'市民所得（実数）'!F22*100,1)</f>
        <v>0.3</v>
      </c>
      <c r="H22" s="21">
        <f>ROUND(('市民所得（実数）'!H22-'市民所得（実数）'!G22)/'市民所得（実数）'!G22*100,1)</f>
        <v>-1.3</v>
      </c>
      <c r="I22" s="21">
        <f>ROUND(('市民所得（実数）'!I22-'市民所得（実数）'!H22)/'市民所得（実数）'!H22*100,1)</f>
        <v>4</v>
      </c>
      <c r="J22" s="21">
        <f>ROUND(('市民所得（実数）'!J22-'市民所得（実数）'!I22)/'市民所得（実数）'!I22*100,1)</f>
        <v>-3.5</v>
      </c>
      <c r="K22" s="90">
        <f>ROUND(('市民所得（実数）'!K22-'市民所得（実数）'!J22)/'市民所得（実数）'!J22*100,1)</f>
        <v>3.7</v>
      </c>
    </row>
    <row r="23" spans="1:11" s="6" customFormat="1" ht="34.5" customHeight="1">
      <c r="A23" s="64" t="s">
        <v>22</v>
      </c>
      <c r="B23" s="120" t="s">
        <v>72</v>
      </c>
      <c r="C23" s="22">
        <f>ROUND(('市民所得（実数）'!C23-'市民所得（実数）'!B23)/'市民所得（実数）'!B23*100,1)</f>
        <v>2.1</v>
      </c>
      <c r="D23" s="22">
        <f>ROUND(('市民所得（実数）'!D23-'市民所得（実数）'!C23)/'市民所得（実数）'!C23*100,1)</f>
        <v>-5.1</v>
      </c>
      <c r="E23" s="22">
        <f>ROUND(('市民所得（実数）'!E23-'市民所得（実数）'!D23)/'市民所得（実数）'!D23*100,1)</f>
        <v>-6.8</v>
      </c>
      <c r="F23" s="22">
        <f>ROUND(('市民所得（実数）'!F23-'市民所得（実数）'!E23)/'市民所得（実数）'!E23*100,1)</f>
        <v>-1.5</v>
      </c>
      <c r="G23" s="22">
        <f>ROUND(('市民所得（実数）'!G23-'市民所得（実数）'!F23)/'市民所得（実数）'!F23*100,1)</f>
        <v>0.7</v>
      </c>
      <c r="H23" s="22">
        <f>ROUND(('市民所得（実数）'!H23-'市民所得（実数）'!G23)/'市民所得（実数）'!G23*100,1)</f>
        <v>-0.9</v>
      </c>
      <c r="I23" s="22">
        <f>ROUND(('市民所得（実数）'!I23-'市民所得（実数）'!H23)/'市民所得（実数）'!H23*100,1)</f>
        <v>1.2</v>
      </c>
      <c r="J23" s="22">
        <f>ROUND(('市民所得（実数）'!J23-'市民所得（実数）'!I23)/'市民所得（実数）'!I23*100,1)</f>
        <v>12.8</v>
      </c>
      <c r="K23" s="91">
        <f>ROUND(('市民所得（実数）'!K23-'市民所得（実数）'!J23)/'市民所得（実数）'!J23*100,1)</f>
        <v>3</v>
      </c>
    </row>
    <row r="24" spans="1:11" s="6" customFormat="1" ht="34.5" customHeight="1">
      <c r="A24" s="65" t="s">
        <v>25</v>
      </c>
      <c r="B24" s="123" t="s">
        <v>72</v>
      </c>
      <c r="C24" s="109">
        <f>ROUND(('市民所得（実数）'!C24-'市民所得（実数）'!B24)/'市民所得（実数）'!B24*100,1)</f>
        <v>4.1</v>
      </c>
      <c r="D24" s="109">
        <f>ROUND(('市民所得（実数）'!D24-'市民所得（実数）'!C24)/'市民所得（実数）'!C24*100,1)</f>
        <v>-11.8</v>
      </c>
      <c r="E24" s="109">
        <f>ROUND(('市民所得（実数）'!E24-'市民所得（実数）'!D24)/'市民所得（実数）'!D24*100,1)</f>
        <v>-2.9</v>
      </c>
      <c r="F24" s="109">
        <f>ROUND(('市民所得（実数）'!F24-'市民所得（実数）'!E24)/'市民所得（実数）'!E24*100,1)</f>
        <v>2.7</v>
      </c>
      <c r="G24" s="109">
        <f>ROUND(('市民所得（実数）'!G24-'市民所得（実数）'!F24)/'市民所得（実数）'!F24*100,1)</f>
        <v>0.3</v>
      </c>
      <c r="H24" s="109">
        <f>ROUND(('市民所得（実数）'!H24-'市民所得（実数）'!G24)/'市民所得（実数）'!G24*100,1)</f>
        <v>-1.3</v>
      </c>
      <c r="I24" s="109">
        <f>ROUND(('市民所得（実数）'!I24-'市民所得（実数）'!H24)/'市民所得（実数）'!H24*100,1)</f>
        <v>3.8</v>
      </c>
      <c r="J24" s="109">
        <f>ROUND(('市民所得（実数）'!J24-'市民所得（実数）'!I24)/'市民所得（実数）'!I24*100,1)</f>
        <v>-2.4</v>
      </c>
      <c r="K24" s="118">
        <f>ROUND(('市民所得（実数）'!K24-'市民所得（実数）'!J24)/'市民所得（実数）'!J24*100,1)</f>
        <v>3.7</v>
      </c>
    </row>
    <row r="25" spans="1:11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27" customHeight="1">
      <c r="B30" s="13"/>
      <c r="C30" s="13"/>
      <c r="D30" s="13"/>
      <c r="E30" s="13"/>
      <c r="F30" s="13"/>
      <c r="G30" s="14"/>
      <c r="H30" s="14"/>
      <c r="I30" s="14"/>
      <c r="J30" s="14"/>
      <c r="K30" s="14"/>
    </row>
    <row r="31" spans="1:11" ht="27" customHeight="1">
      <c r="A31" s="6"/>
      <c r="B31" s="13"/>
      <c r="C31" s="13"/>
      <c r="D31" s="13"/>
      <c r="E31" s="13"/>
      <c r="F31" s="13"/>
      <c r="G31" s="14"/>
      <c r="H31" s="14"/>
      <c r="I31" s="14"/>
      <c r="J31" s="14"/>
      <c r="K31" s="14"/>
    </row>
    <row r="32" spans="1:11" ht="27" customHeight="1">
      <c r="A32" s="6"/>
      <c r="B32" s="13"/>
      <c r="C32" s="13"/>
      <c r="D32" s="13"/>
      <c r="E32" s="13"/>
      <c r="F32" s="13"/>
      <c r="G32" s="14"/>
      <c r="H32" s="14"/>
      <c r="I32" s="14"/>
      <c r="J32" s="14"/>
      <c r="K32" s="14"/>
    </row>
    <row r="33" spans="1:11" ht="27" customHeight="1">
      <c r="A33" s="6"/>
      <c r="B33" s="13"/>
      <c r="C33" s="13"/>
      <c r="D33" s="13"/>
      <c r="E33" s="13"/>
      <c r="F33" s="13"/>
      <c r="G33" s="14"/>
      <c r="H33" s="14"/>
      <c r="I33" s="14"/>
      <c r="J33" s="14"/>
      <c r="K33" s="14"/>
    </row>
    <row r="34" spans="1:11" ht="27" customHeight="1">
      <c r="A34" s="7"/>
      <c r="B34" s="13"/>
      <c r="C34" s="13"/>
      <c r="D34" s="13"/>
      <c r="E34" s="13"/>
      <c r="F34" s="13"/>
      <c r="G34" s="14"/>
      <c r="H34" s="14"/>
      <c r="I34" s="14"/>
      <c r="J34" s="14"/>
      <c r="K34" s="14"/>
    </row>
    <row r="35" spans="1:11" ht="27" customHeight="1">
      <c r="A35" s="7"/>
      <c r="B35" s="13"/>
      <c r="C35" s="13"/>
      <c r="D35" s="13"/>
      <c r="E35" s="13"/>
      <c r="F35" s="13"/>
      <c r="G35" s="14"/>
      <c r="H35" s="14"/>
      <c r="I35" s="14"/>
      <c r="J35" s="14"/>
      <c r="K35" s="14"/>
    </row>
    <row r="36" spans="1:11" ht="27" customHeight="1">
      <c r="A36" s="7"/>
      <c r="B36" s="13"/>
      <c r="C36" s="13"/>
      <c r="D36" s="13"/>
      <c r="E36" s="13"/>
      <c r="F36" s="13"/>
      <c r="G36" s="14"/>
      <c r="H36" s="14"/>
      <c r="I36" s="14"/>
      <c r="J36" s="14"/>
      <c r="K36" s="14"/>
    </row>
    <row r="37" spans="1:11" ht="27" customHeight="1">
      <c r="A37" s="6"/>
      <c r="B37" s="13"/>
      <c r="C37" s="13"/>
      <c r="D37" s="13"/>
      <c r="E37" s="13"/>
      <c r="F37" s="13"/>
      <c r="G37" s="14"/>
      <c r="H37" s="14"/>
      <c r="I37" s="14"/>
      <c r="J37" s="14"/>
      <c r="K37" s="14"/>
    </row>
    <row r="38" spans="1:11" ht="27" customHeight="1">
      <c r="A38" s="6"/>
      <c r="B38" s="13"/>
      <c r="C38" s="13"/>
      <c r="D38" s="13"/>
      <c r="E38" s="13"/>
      <c r="F38" s="13"/>
      <c r="G38" s="14"/>
      <c r="H38" s="14"/>
      <c r="I38" s="14"/>
      <c r="J38" s="14"/>
      <c r="K38" s="14"/>
    </row>
    <row r="39" spans="1:11" ht="27" customHeight="1">
      <c r="A39" s="6"/>
      <c r="B39" s="13"/>
      <c r="C39" s="13"/>
      <c r="D39" s="13"/>
      <c r="E39" s="13"/>
      <c r="F39" s="13"/>
      <c r="G39" s="14"/>
      <c r="H39" s="14"/>
      <c r="I39" s="14"/>
      <c r="J39" s="14"/>
      <c r="K39" s="14"/>
    </row>
    <row r="40" spans="1:11" ht="27" customHeight="1">
      <c r="A40" s="6"/>
      <c r="B40" s="13"/>
      <c r="C40" s="13"/>
      <c r="D40" s="13"/>
      <c r="E40" s="13"/>
      <c r="F40" s="13"/>
      <c r="G40" s="14"/>
      <c r="H40" s="14"/>
      <c r="I40" s="14"/>
      <c r="J40" s="14"/>
      <c r="K40" s="14"/>
    </row>
    <row r="41" spans="1:11" ht="27" customHeight="1">
      <c r="A41" s="6"/>
      <c r="B41" s="13"/>
      <c r="C41" s="13"/>
      <c r="D41" s="13"/>
      <c r="E41" s="13"/>
      <c r="F41" s="13"/>
      <c r="G41" s="14"/>
      <c r="H41" s="14"/>
      <c r="I41" s="14"/>
      <c r="J41" s="14"/>
      <c r="K41" s="14"/>
    </row>
    <row r="42" spans="1:11" ht="27" customHeight="1">
      <c r="A42" s="6"/>
      <c r="B42" s="13"/>
      <c r="C42" s="13"/>
      <c r="D42" s="13"/>
      <c r="E42" s="13"/>
      <c r="F42" s="13"/>
      <c r="G42" s="14"/>
      <c r="H42" s="14"/>
      <c r="I42" s="14"/>
      <c r="J42" s="14"/>
      <c r="K42" s="14"/>
    </row>
    <row r="43" spans="1:11" ht="27" customHeight="1">
      <c r="A43" s="6"/>
      <c r="B43" s="13"/>
      <c r="C43" s="13"/>
      <c r="D43" s="13"/>
      <c r="E43" s="13"/>
      <c r="F43" s="13"/>
      <c r="G43" s="14"/>
      <c r="H43" s="14"/>
      <c r="I43" s="14"/>
      <c r="J43" s="14"/>
      <c r="K43" s="14"/>
    </row>
    <row r="44" spans="1:11" ht="27" customHeight="1">
      <c r="A44" s="6"/>
      <c r="B44" s="13"/>
      <c r="C44" s="13"/>
      <c r="D44" s="13"/>
      <c r="E44" s="13"/>
      <c r="F44" s="13"/>
      <c r="G44" s="14"/>
      <c r="H44" s="14"/>
      <c r="I44" s="14"/>
      <c r="J44" s="14"/>
      <c r="K44" s="14"/>
    </row>
    <row r="45" spans="1:11" ht="27" customHeight="1">
      <c r="A45" s="6"/>
      <c r="B45" s="13"/>
      <c r="C45" s="13"/>
      <c r="D45" s="13"/>
      <c r="E45" s="13"/>
      <c r="F45" s="13"/>
      <c r="G45" s="14"/>
      <c r="H45" s="14"/>
      <c r="I45" s="14"/>
      <c r="J45" s="14"/>
      <c r="K45" s="14"/>
    </row>
    <row r="46" spans="1:11" ht="27" customHeight="1">
      <c r="A46" s="6"/>
      <c r="B46" s="13"/>
      <c r="C46" s="13"/>
      <c r="D46" s="13"/>
      <c r="E46" s="13"/>
      <c r="F46" s="13"/>
      <c r="G46" s="14"/>
      <c r="H46" s="14"/>
      <c r="I46" s="14"/>
      <c r="J46" s="14"/>
      <c r="K46" s="14"/>
    </row>
    <row r="47" spans="1:11" ht="27" customHeight="1">
      <c r="A47" s="6"/>
      <c r="B47" s="13"/>
      <c r="C47" s="13"/>
      <c r="D47" s="13"/>
      <c r="E47" s="13"/>
      <c r="F47" s="13"/>
      <c r="G47" s="14"/>
      <c r="H47" s="14"/>
      <c r="I47" s="14"/>
      <c r="J47" s="14"/>
      <c r="K47" s="14"/>
    </row>
    <row r="48" spans="1:11" ht="27" customHeight="1">
      <c r="A48" s="6"/>
      <c r="B48" s="13"/>
      <c r="C48" s="13"/>
      <c r="D48" s="13"/>
      <c r="E48" s="13"/>
      <c r="F48" s="13"/>
      <c r="G48" s="14"/>
      <c r="H48" s="14"/>
      <c r="I48" s="14"/>
      <c r="J48" s="14"/>
      <c r="K48" s="14"/>
    </row>
    <row r="49" spans="1:11" ht="27" customHeight="1">
      <c r="A49" s="6"/>
      <c r="B49" s="13"/>
      <c r="C49" s="13"/>
      <c r="D49" s="13"/>
      <c r="E49" s="13"/>
      <c r="F49" s="13"/>
      <c r="G49" s="14"/>
      <c r="H49" s="14"/>
      <c r="I49" s="14"/>
      <c r="J49" s="14"/>
      <c r="K49" s="14"/>
    </row>
    <row r="50" spans="1:11" ht="27" customHeight="1">
      <c r="A50" s="6"/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27" customHeight="1">
      <c r="A51" s="6"/>
      <c r="B51" s="13"/>
      <c r="C51" s="13"/>
      <c r="D51" s="13"/>
      <c r="E51" s="13"/>
      <c r="F51" s="13"/>
      <c r="G51" s="14"/>
      <c r="H51" s="14"/>
      <c r="I51" s="14"/>
      <c r="J51" s="14"/>
      <c r="K51" s="14"/>
    </row>
    <row r="52" spans="1:11" ht="27" customHeight="1">
      <c r="A52" s="6"/>
      <c r="B52" s="13"/>
      <c r="C52" s="13"/>
      <c r="D52" s="13"/>
      <c r="E52" s="13"/>
      <c r="F52" s="13"/>
      <c r="G52" s="14"/>
      <c r="H52" s="14"/>
      <c r="I52" s="14"/>
      <c r="J52" s="14"/>
      <c r="K52" s="14"/>
    </row>
    <row r="53" spans="1:11" ht="27" customHeight="1">
      <c r="A53" s="6"/>
      <c r="B53" s="13"/>
      <c r="C53" s="13"/>
      <c r="D53" s="13"/>
      <c r="E53" s="13"/>
      <c r="F53" s="13"/>
      <c r="G53" s="14"/>
      <c r="H53" s="14"/>
      <c r="I53" s="14"/>
      <c r="J53" s="14"/>
      <c r="K53" s="14"/>
    </row>
    <row r="54" spans="1:11" ht="27" customHeight="1">
      <c r="A54" s="6"/>
      <c r="B54" s="13"/>
      <c r="C54" s="13"/>
      <c r="D54" s="13"/>
      <c r="E54" s="13"/>
      <c r="F54" s="13"/>
      <c r="G54" s="14"/>
      <c r="H54" s="14"/>
      <c r="I54" s="14"/>
      <c r="J54" s="14"/>
      <c r="K54" s="14"/>
    </row>
    <row r="55" spans="1:11" ht="27" customHeight="1">
      <c r="A55" s="6"/>
      <c r="B55" s="13"/>
      <c r="C55" s="13"/>
      <c r="D55" s="13"/>
      <c r="E55" s="13"/>
      <c r="F55" s="13"/>
      <c r="G55" s="14"/>
      <c r="H55" s="14"/>
      <c r="I55" s="14"/>
      <c r="J55" s="14"/>
      <c r="K55" s="14"/>
    </row>
    <row r="56" spans="1:11" ht="27" customHeight="1">
      <c r="A56" s="6"/>
      <c r="B56" s="13"/>
      <c r="C56" s="13"/>
      <c r="D56" s="13"/>
      <c r="E56" s="13"/>
      <c r="F56" s="13"/>
      <c r="G56" s="14"/>
      <c r="H56" s="14"/>
      <c r="I56" s="14"/>
      <c r="J56" s="14"/>
      <c r="K56" s="14"/>
    </row>
    <row r="57" spans="1:11" ht="27" customHeight="1">
      <c r="A57" s="6"/>
      <c r="B57" s="13"/>
      <c r="C57" s="13"/>
      <c r="D57" s="13"/>
      <c r="E57" s="13"/>
      <c r="F57" s="13"/>
      <c r="G57" s="14"/>
      <c r="H57" s="14"/>
      <c r="I57" s="14"/>
      <c r="J57" s="14"/>
      <c r="K57" s="14"/>
    </row>
    <row r="58" spans="1:11" ht="27" customHeight="1">
      <c r="A58" s="6"/>
      <c r="B58" s="13"/>
      <c r="C58" s="13"/>
      <c r="D58" s="13"/>
      <c r="E58" s="13"/>
      <c r="F58" s="13"/>
      <c r="G58" s="14"/>
      <c r="H58" s="14"/>
      <c r="I58" s="14"/>
      <c r="J58" s="14"/>
      <c r="K58" s="14"/>
    </row>
    <row r="59" spans="2:11" ht="27" customHeight="1">
      <c r="B59" s="13"/>
      <c r="C59" s="13"/>
      <c r="D59" s="13"/>
      <c r="E59" s="13"/>
      <c r="F59" s="13"/>
      <c r="G59" s="14"/>
      <c r="H59" s="14"/>
      <c r="I59" s="14"/>
      <c r="J59" s="14"/>
      <c r="K59" s="14"/>
    </row>
    <row r="60" spans="2:11" ht="27" customHeight="1">
      <c r="B60" s="13"/>
      <c r="C60" s="13"/>
      <c r="D60" s="13"/>
      <c r="E60" s="13"/>
      <c r="F60" s="13"/>
      <c r="G60" s="14"/>
      <c r="H60" s="14"/>
      <c r="I60" s="14"/>
      <c r="J60" s="14"/>
      <c r="K60" s="14"/>
    </row>
    <row r="61" spans="2:11" ht="27" customHeight="1">
      <c r="B61" s="13"/>
      <c r="C61" s="13"/>
      <c r="D61" s="13"/>
      <c r="E61" s="13"/>
      <c r="F61" s="13"/>
      <c r="G61" s="14"/>
      <c r="H61" s="14"/>
      <c r="I61" s="14"/>
      <c r="J61" s="14"/>
      <c r="K61" s="14"/>
    </row>
    <row r="62" spans="2:11" ht="27" customHeight="1">
      <c r="B62" s="13"/>
      <c r="C62" s="13"/>
      <c r="D62" s="13"/>
      <c r="E62" s="13"/>
      <c r="F62" s="13"/>
      <c r="G62" s="14"/>
      <c r="H62" s="14"/>
      <c r="I62" s="14"/>
      <c r="J62" s="14"/>
      <c r="K62" s="14"/>
    </row>
    <row r="63" spans="2:11" ht="27" customHeight="1">
      <c r="B63" s="13"/>
      <c r="C63" s="13"/>
      <c r="D63" s="13"/>
      <c r="E63" s="13"/>
      <c r="F63" s="13"/>
      <c r="G63" s="14"/>
      <c r="H63" s="14"/>
      <c r="I63" s="14"/>
      <c r="J63" s="14"/>
      <c r="K63" s="14"/>
    </row>
    <row r="64" spans="2:11" ht="27" customHeight="1">
      <c r="B64" s="13"/>
      <c r="C64" s="13"/>
      <c r="D64" s="13"/>
      <c r="E64" s="13"/>
      <c r="F64" s="13"/>
      <c r="G64" s="14"/>
      <c r="H64" s="14"/>
      <c r="I64" s="14"/>
      <c r="J64" s="14"/>
      <c r="K64" s="14"/>
    </row>
    <row r="65" spans="2:11" ht="27" customHeight="1">
      <c r="B65" s="13"/>
      <c r="C65" s="13"/>
      <c r="D65" s="13"/>
      <c r="E65" s="13"/>
      <c r="F65" s="13"/>
      <c r="G65" s="14"/>
      <c r="H65" s="14"/>
      <c r="I65" s="14"/>
      <c r="J65" s="14"/>
      <c r="K65" s="14"/>
    </row>
    <row r="66" spans="2:11" ht="27" customHeight="1">
      <c r="B66" s="13"/>
      <c r="C66" s="13"/>
      <c r="D66" s="13"/>
      <c r="E66" s="13"/>
      <c r="F66" s="13"/>
      <c r="G66" s="14"/>
      <c r="H66" s="14"/>
      <c r="I66" s="14"/>
      <c r="J66" s="14"/>
      <c r="K66" s="14"/>
    </row>
    <row r="67" spans="2:11" ht="27" customHeight="1">
      <c r="B67" s="13"/>
      <c r="C67" s="13"/>
      <c r="D67" s="13"/>
      <c r="E67" s="13"/>
      <c r="F67" s="13"/>
      <c r="G67" s="14"/>
      <c r="H67" s="14"/>
      <c r="I67" s="14"/>
      <c r="J67" s="14"/>
      <c r="K67" s="14"/>
    </row>
    <row r="68" spans="2:11" ht="27" customHeight="1">
      <c r="B68" s="13"/>
      <c r="C68" s="13"/>
      <c r="D68" s="13"/>
      <c r="E68" s="13"/>
      <c r="F68" s="13"/>
      <c r="G68" s="14"/>
      <c r="H68" s="14"/>
      <c r="I68" s="14"/>
      <c r="J68" s="14"/>
      <c r="K68" s="14"/>
    </row>
    <row r="69" spans="2:11" ht="27" customHeight="1">
      <c r="B69" s="13"/>
      <c r="C69" s="13"/>
      <c r="D69" s="13"/>
      <c r="E69" s="13"/>
      <c r="F69" s="13"/>
      <c r="G69" s="14"/>
      <c r="H69" s="14"/>
      <c r="I69" s="14"/>
      <c r="J69" s="14"/>
      <c r="K69" s="14"/>
    </row>
    <row r="70" spans="2:11" ht="27" customHeight="1">
      <c r="B70" s="13"/>
      <c r="C70" s="13"/>
      <c r="D70" s="13"/>
      <c r="E70" s="13"/>
      <c r="F70" s="13"/>
      <c r="G70" s="14"/>
      <c r="H70" s="14"/>
      <c r="I70" s="14"/>
      <c r="J70" s="14"/>
      <c r="K70" s="14"/>
    </row>
    <row r="71" spans="2:11" ht="27" customHeight="1">
      <c r="B71" s="13"/>
      <c r="C71" s="13"/>
      <c r="D71" s="13"/>
      <c r="E71" s="13"/>
      <c r="F71" s="13"/>
      <c r="G71" s="14"/>
      <c r="H71" s="14"/>
      <c r="I71" s="14"/>
      <c r="J71" s="14"/>
      <c r="K71" s="14"/>
    </row>
    <row r="72" spans="2:11" ht="27" customHeight="1">
      <c r="B72" s="13"/>
      <c r="C72" s="13"/>
      <c r="D72" s="13"/>
      <c r="E72" s="13"/>
      <c r="F72" s="13"/>
      <c r="G72" s="14"/>
      <c r="H72" s="14"/>
      <c r="I72" s="14"/>
      <c r="J72" s="14"/>
      <c r="K72" s="14"/>
    </row>
    <row r="73" spans="2:11" ht="27" customHeight="1">
      <c r="B73" s="13"/>
      <c r="C73" s="13"/>
      <c r="D73" s="13"/>
      <c r="E73" s="13"/>
      <c r="F73" s="13"/>
      <c r="G73" s="14"/>
      <c r="H73" s="14"/>
      <c r="I73" s="14"/>
      <c r="J73" s="14"/>
      <c r="K73" s="14"/>
    </row>
    <row r="74" spans="2:11" ht="27" customHeight="1">
      <c r="B74" s="13"/>
      <c r="C74" s="13"/>
      <c r="D74" s="13"/>
      <c r="E74" s="13"/>
      <c r="F74" s="13"/>
      <c r="G74" s="14"/>
      <c r="H74" s="14"/>
      <c r="I74" s="14"/>
      <c r="J74" s="14"/>
      <c r="K74" s="14"/>
    </row>
    <row r="75" spans="2:11" ht="27" customHeight="1">
      <c r="B75" s="13"/>
      <c r="C75" s="13"/>
      <c r="D75" s="13"/>
      <c r="E75" s="13"/>
      <c r="F75" s="13"/>
      <c r="G75" s="14"/>
      <c r="H75" s="14"/>
      <c r="I75" s="14"/>
      <c r="J75" s="14"/>
      <c r="K75" s="14"/>
    </row>
    <row r="76" spans="2:11" ht="27" customHeight="1">
      <c r="B76" s="13"/>
      <c r="C76" s="13"/>
      <c r="D76" s="13"/>
      <c r="E76" s="13"/>
      <c r="F76" s="13"/>
      <c r="G76" s="14"/>
      <c r="H76" s="14"/>
      <c r="I76" s="14"/>
      <c r="J76" s="14"/>
      <c r="K76" s="14"/>
    </row>
    <row r="77" spans="2:11" ht="27" customHeight="1">
      <c r="B77" s="13"/>
      <c r="C77" s="13"/>
      <c r="D77" s="13"/>
      <c r="E77" s="13"/>
      <c r="F77" s="13"/>
      <c r="G77" s="14"/>
      <c r="H77" s="14"/>
      <c r="I77" s="14"/>
      <c r="J77" s="14"/>
      <c r="K77" s="14"/>
    </row>
    <row r="78" spans="2:11" ht="27" customHeight="1">
      <c r="B78" s="13"/>
      <c r="C78" s="13"/>
      <c r="D78" s="13"/>
      <c r="E78" s="13"/>
      <c r="F78" s="13"/>
      <c r="G78" s="14"/>
      <c r="H78" s="14"/>
      <c r="I78" s="14"/>
      <c r="J78" s="14"/>
      <c r="K78" s="14"/>
    </row>
    <row r="79" spans="2:11" ht="27" customHeight="1">
      <c r="B79" s="13"/>
      <c r="C79" s="13"/>
      <c r="D79" s="13"/>
      <c r="E79" s="13"/>
      <c r="F79" s="13"/>
      <c r="G79" s="14"/>
      <c r="H79" s="14"/>
      <c r="I79" s="14"/>
      <c r="J79" s="14"/>
      <c r="K79" s="14"/>
    </row>
    <row r="80" spans="2:11" ht="27" customHeight="1">
      <c r="B80" s="13"/>
      <c r="C80" s="13"/>
      <c r="D80" s="13"/>
      <c r="E80" s="13"/>
      <c r="F80" s="13"/>
      <c r="G80" s="14"/>
      <c r="H80" s="14"/>
      <c r="I80" s="14"/>
      <c r="J80" s="14"/>
      <c r="K80" s="14"/>
    </row>
    <row r="81" spans="2:11" ht="27" customHeight="1">
      <c r="B81" s="13"/>
      <c r="C81" s="13"/>
      <c r="D81" s="13"/>
      <c r="E81" s="13"/>
      <c r="F81" s="13"/>
      <c r="G81" s="14"/>
      <c r="H81" s="14"/>
      <c r="I81" s="14"/>
      <c r="J81" s="14"/>
      <c r="K81" s="14"/>
    </row>
    <row r="82" spans="2:11" ht="27" customHeight="1">
      <c r="B82" s="13"/>
      <c r="C82" s="13"/>
      <c r="D82" s="13"/>
      <c r="E82" s="13"/>
      <c r="F82" s="13"/>
      <c r="G82" s="14"/>
      <c r="H82" s="14"/>
      <c r="I82" s="14"/>
      <c r="J82" s="14"/>
      <c r="K82" s="14"/>
    </row>
    <row r="83" spans="2:11" ht="27" customHeight="1">
      <c r="B83" s="13"/>
      <c r="C83" s="13"/>
      <c r="D83" s="13"/>
      <c r="E83" s="13"/>
      <c r="F83" s="13"/>
      <c r="G83" s="14"/>
      <c r="H83" s="14"/>
      <c r="I83" s="14"/>
      <c r="J83" s="14"/>
      <c r="K83" s="14"/>
    </row>
    <row r="84" spans="2:11" ht="27" customHeight="1">
      <c r="B84" s="13"/>
      <c r="C84" s="13"/>
      <c r="D84" s="13"/>
      <c r="E84" s="13"/>
      <c r="F84" s="13"/>
      <c r="G84" s="14"/>
      <c r="H84" s="14"/>
      <c r="I84" s="14"/>
      <c r="J84" s="14"/>
      <c r="K84" s="14"/>
    </row>
    <row r="85" spans="2:11" ht="27" customHeight="1">
      <c r="B85" s="13"/>
      <c r="C85" s="13"/>
      <c r="D85" s="13"/>
      <c r="E85" s="13"/>
      <c r="F85" s="13"/>
      <c r="G85" s="14"/>
      <c r="H85" s="14"/>
      <c r="I85" s="14"/>
      <c r="J85" s="14"/>
      <c r="K85" s="14"/>
    </row>
    <row r="86" spans="2:11" ht="27" customHeight="1">
      <c r="B86" s="13"/>
      <c r="C86" s="13"/>
      <c r="D86" s="13"/>
      <c r="E86" s="13"/>
      <c r="F86" s="13"/>
      <c r="G86" s="14"/>
      <c r="H86" s="14"/>
      <c r="I86" s="14"/>
      <c r="J86" s="14"/>
      <c r="K86" s="14"/>
    </row>
    <row r="87" spans="2:11" ht="27" customHeight="1">
      <c r="B87" s="13"/>
      <c r="C87" s="13"/>
      <c r="D87" s="13"/>
      <c r="E87" s="13"/>
      <c r="F87" s="13"/>
      <c r="G87" s="14"/>
      <c r="H87" s="14"/>
      <c r="I87" s="14"/>
      <c r="J87" s="14"/>
      <c r="K87" s="14"/>
    </row>
    <row r="88" spans="2:11" ht="27" customHeight="1">
      <c r="B88" s="13"/>
      <c r="C88" s="13"/>
      <c r="D88" s="13"/>
      <c r="E88" s="13"/>
      <c r="F88" s="13"/>
      <c r="G88" s="14"/>
      <c r="H88" s="14"/>
      <c r="I88" s="14"/>
      <c r="J88" s="14"/>
      <c r="K88" s="14"/>
    </row>
    <row r="89" spans="2:11" ht="27" customHeight="1">
      <c r="B89" s="13"/>
      <c r="C89" s="13"/>
      <c r="D89" s="13"/>
      <c r="E89" s="13"/>
      <c r="F89" s="13"/>
      <c r="G89" s="14"/>
      <c r="H89" s="14"/>
      <c r="I89" s="14"/>
      <c r="J89" s="14"/>
      <c r="K89" s="14"/>
    </row>
    <row r="90" spans="2:11" ht="27" customHeight="1">
      <c r="B90" s="13"/>
      <c r="C90" s="13"/>
      <c r="D90" s="13"/>
      <c r="E90" s="13"/>
      <c r="F90" s="13"/>
      <c r="G90" s="14"/>
      <c r="H90" s="14"/>
      <c r="I90" s="14"/>
      <c r="J90" s="14"/>
      <c r="K90" s="14"/>
    </row>
    <row r="91" spans="2:11" ht="27" customHeight="1">
      <c r="B91" s="13"/>
      <c r="C91" s="13"/>
      <c r="D91" s="13"/>
      <c r="E91" s="13"/>
      <c r="F91" s="13"/>
      <c r="G91" s="14"/>
      <c r="H91" s="14"/>
      <c r="I91" s="14"/>
      <c r="J91" s="14"/>
      <c r="K91" s="14"/>
    </row>
    <row r="92" spans="2:11" ht="27" customHeight="1">
      <c r="B92" s="13"/>
      <c r="C92" s="13"/>
      <c r="D92" s="13"/>
      <c r="E92" s="13"/>
      <c r="F92" s="13"/>
      <c r="G92" s="14"/>
      <c r="H92" s="14"/>
      <c r="I92" s="14"/>
      <c r="J92" s="14"/>
      <c r="K92" s="14"/>
    </row>
    <row r="93" spans="2:11" ht="27" customHeight="1">
      <c r="B93" s="13"/>
      <c r="C93" s="13"/>
      <c r="D93" s="13"/>
      <c r="E93" s="13"/>
      <c r="F93" s="13"/>
      <c r="G93" s="14"/>
      <c r="H93" s="14"/>
      <c r="I93" s="14"/>
      <c r="J93" s="14"/>
      <c r="K93" s="14"/>
    </row>
    <row r="94" spans="2:11" ht="27" customHeight="1">
      <c r="B94" s="13"/>
      <c r="C94" s="13"/>
      <c r="D94" s="13"/>
      <c r="E94" s="13"/>
      <c r="F94" s="13"/>
      <c r="G94" s="14"/>
      <c r="H94" s="14"/>
      <c r="I94" s="14"/>
      <c r="J94" s="14"/>
      <c r="K94" s="14"/>
    </row>
    <row r="95" spans="2:11" ht="27" customHeight="1">
      <c r="B95" s="13"/>
      <c r="C95" s="13"/>
      <c r="D95" s="13"/>
      <c r="E95" s="13"/>
      <c r="F95" s="13"/>
      <c r="G95" s="14"/>
      <c r="H95" s="14"/>
      <c r="I95" s="14"/>
      <c r="J95" s="14"/>
      <c r="K95" s="14"/>
    </row>
    <row r="96" spans="2:11" ht="27" customHeight="1">
      <c r="B96" s="13"/>
      <c r="C96" s="13"/>
      <c r="D96" s="13"/>
      <c r="E96" s="13"/>
      <c r="F96" s="13"/>
      <c r="G96" s="14"/>
      <c r="H96" s="14"/>
      <c r="I96" s="14"/>
      <c r="J96" s="14"/>
      <c r="K96" s="14"/>
    </row>
    <row r="97" spans="2:11" ht="27" customHeight="1">
      <c r="B97" s="13"/>
      <c r="C97" s="13"/>
      <c r="D97" s="13"/>
      <c r="E97" s="13"/>
      <c r="F97" s="13"/>
      <c r="G97" s="14"/>
      <c r="H97" s="14"/>
      <c r="I97" s="14"/>
      <c r="J97" s="14"/>
      <c r="K97" s="14"/>
    </row>
    <row r="98" spans="2:11" ht="27" customHeight="1">
      <c r="B98" s="13"/>
      <c r="C98" s="13"/>
      <c r="D98" s="13"/>
      <c r="E98" s="13"/>
      <c r="F98" s="13"/>
      <c r="G98" s="14"/>
      <c r="H98" s="14"/>
      <c r="I98" s="14"/>
      <c r="J98" s="14"/>
      <c r="K98" s="14"/>
    </row>
    <row r="99" spans="2:11" ht="27" customHeight="1">
      <c r="B99" s="13"/>
      <c r="C99" s="13"/>
      <c r="D99" s="13"/>
      <c r="E99" s="13"/>
      <c r="F99" s="13"/>
      <c r="G99" s="14"/>
      <c r="H99" s="14"/>
      <c r="I99" s="14"/>
      <c r="J99" s="14"/>
      <c r="K99" s="14"/>
    </row>
    <row r="100" spans="2:11" ht="27" customHeight="1">
      <c r="B100" s="13"/>
      <c r="C100" s="13"/>
      <c r="D100" s="13"/>
      <c r="E100" s="13"/>
      <c r="F100" s="13"/>
      <c r="G100" s="14"/>
      <c r="H100" s="14"/>
      <c r="I100" s="14"/>
      <c r="J100" s="14"/>
      <c r="K100" s="14"/>
    </row>
    <row r="101" spans="2:11" ht="27" customHeight="1">
      <c r="B101" s="13"/>
      <c r="C101" s="13"/>
      <c r="D101" s="13"/>
      <c r="E101" s="13"/>
      <c r="F101" s="13"/>
      <c r="G101" s="14"/>
      <c r="H101" s="14"/>
      <c r="I101" s="14"/>
      <c r="J101" s="14"/>
      <c r="K101" s="14"/>
    </row>
    <row r="102" spans="2:11" ht="27" customHeight="1">
      <c r="B102" s="13"/>
      <c r="C102" s="13"/>
      <c r="D102" s="13"/>
      <c r="E102" s="13"/>
      <c r="F102" s="13"/>
      <c r="G102" s="14"/>
      <c r="H102" s="14"/>
      <c r="I102" s="14"/>
      <c r="J102" s="14"/>
      <c r="K102" s="14"/>
    </row>
    <row r="103" spans="2:11" ht="27" customHeight="1">
      <c r="B103" s="13"/>
      <c r="C103" s="13"/>
      <c r="D103" s="13"/>
      <c r="E103" s="13"/>
      <c r="F103" s="13"/>
      <c r="G103" s="14"/>
      <c r="H103" s="14"/>
      <c r="I103" s="14"/>
      <c r="J103" s="14"/>
      <c r="K103" s="14"/>
    </row>
    <row r="104" spans="2:11" ht="27" customHeight="1">
      <c r="B104" s="13"/>
      <c r="C104" s="13"/>
      <c r="D104" s="13"/>
      <c r="E104" s="13"/>
      <c r="F104" s="13"/>
      <c r="G104" s="14"/>
      <c r="H104" s="14"/>
      <c r="I104" s="14"/>
      <c r="J104" s="14"/>
      <c r="K104" s="14"/>
    </row>
    <row r="105" spans="2:11" ht="27" customHeight="1">
      <c r="B105" s="13"/>
      <c r="C105" s="13"/>
      <c r="D105" s="13"/>
      <c r="E105" s="13"/>
      <c r="F105" s="13"/>
      <c r="G105" s="14"/>
      <c r="H105" s="14"/>
      <c r="I105" s="14"/>
      <c r="J105" s="14"/>
      <c r="K105" s="14"/>
    </row>
    <row r="106" spans="2:11" ht="27" customHeight="1">
      <c r="B106" s="13"/>
      <c r="C106" s="13"/>
      <c r="D106" s="13"/>
      <c r="E106" s="13"/>
      <c r="F106" s="13"/>
      <c r="G106" s="14"/>
      <c r="H106" s="14"/>
      <c r="I106" s="14"/>
      <c r="J106" s="14"/>
      <c r="K106" s="14"/>
    </row>
    <row r="107" spans="2:11" ht="27" customHeight="1">
      <c r="B107" s="13"/>
      <c r="C107" s="13"/>
      <c r="D107" s="13"/>
      <c r="E107" s="13"/>
      <c r="F107" s="13"/>
      <c r="G107" s="14"/>
      <c r="H107" s="14"/>
      <c r="I107" s="14"/>
      <c r="J107" s="14"/>
      <c r="K107" s="14"/>
    </row>
    <row r="108" spans="2:11" ht="27" customHeight="1">
      <c r="B108" s="13"/>
      <c r="C108" s="13"/>
      <c r="D108" s="13"/>
      <c r="E108" s="13"/>
      <c r="F108" s="13"/>
      <c r="G108" s="14"/>
      <c r="H108" s="14"/>
      <c r="I108" s="14"/>
      <c r="J108" s="14"/>
      <c r="K108" s="14"/>
    </row>
  </sheetData>
  <sheetProtection/>
  <printOptions/>
  <pageMargins left="0.5905511811023623" right="0.5905511811023623" top="0.5905511811023623" bottom="0.3937007874015748" header="0.5118110236220472" footer="0.1968503937007874"/>
  <pageSetup firstPageNumber="9" useFirstPageNumber="1" horizontalDpi="600" verticalDpi="600" orientation="portrait" paperSize="9" scale="72" r:id="rId1"/>
  <headerFooter scaleWithDoc="0" alignWithMargins="0">
    <oddFooter>&amp;C&amp;"Century,標準"&amp;11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view="pageBreakPreview" zoomScale="80" zoomScaleSheetLayoutView="80" zoomScalePageLayoutView="0" workbookViewId="0" topLeftCell="A1">
      <pane xSplit="1" ySplit="4" topLeftCell="B1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O21" sqref="O21"/>
    </sheetView>
  </sheetViews>
  <sheetFormatPr defaultColWidth="8.796875" defaultRowHeight="27" customHeight="1"/>
  <cols>
    <col min="1" max="1" width="24.8984375" style="5" customWidth="1"/>
    <col min="2" max="7" width="8.09765625" style="4" customWidth="1"/>
    <col min="8" max="11" width="8.09765625" style="5" customWidth="1"/>
    <col min="12" max="14" width="10.59765625" style="5" customWidth="1"/>
    <col min="15" max="17" width="15" style="5" customWidth="1"/>
    <col min="18" max="16384" width="9" style="5" customWidth="1"/>
  </cols>
  <sheetData>
    <row r="1" spans="1:11" ht="20.25" customHeight="1">
      <c r="A1" s="52" t="str">
        <f>'市内総生産（実数）'!A1</f>
        <v>平成27年度　鶴岡市の市民所得</v>
      </c>
      <c r="B1" s="74"/>
      <c r="C1" s="74"/>
      <c r="D1" s="74"/>
      <c r="E1" s="74"/>
      <c r="F1" s="74"/>
      <c r="G1" s="74"/>
      <c r="H1" s="74"/>
      <c r="I1" s="74"/>
      <c r="J1" s="74"/>
      <c r="K1" s="9"/>
    </row>
    <row r="2" spans="1:11" s="6" customFormat="1" ht="20.25" customHeight="1">
      <c r="A2" s="10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20.25" customHeight="1">
      <c r="A3" s="37" t="s">
        <v>36</v>
      </c>
      <c r="B3" s="63"/>
      <c r="C3" s="75"/>
      <c r="D3" s="76"/>
      <c r="E3" s="63"/>
      <c r="F3" s="75"/>
      <c r="G3" s="76"/>
      <c r="H3" s="63"/>
      <c r="I3" s="63"/>
      <c r="J3" s="63"/>
      <c r="K3" s="38" t="s">
        <v>37</v>
      </c>
    </row>
    <row r="4" spans="1:11" s="6" customFormat="1" ht="27" customHeight="1">
      <c r="A4" s="56" t="s">
        <v>24</v>
      </c>
      <c r="B4" s="15"/>
      <c r="C4" s="15"/>
      <c r="D4" s="15"/>
      <c r="E4" s="15"/>
      <c r="F4" s="15"/>
      <c r="G4" s="15"/>
      <c r="H4" s="78"/>
      <c r="I4" s="78"/>
      <c r="J4" s="78"/>
      <c r="K4" s="79"/>
    </row>
    <row r="5" spans="1:11" s="6" customFormat="1" ht="21.75" customHeight="1">
      <c r="A5" s="66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12" t="s">
        <v>53</v>
      </c>
    </row>
    <row r="6" spans="1:11" s="6" customFormat="1" ht="34.5" customHeight="1">
      <c r="A6" s="59" t="s">
        <v>6</v>
      </c>
      <c r="B6" s="21">
        <f>ROUND('市民所得（実数）'!B6/'市民所得（実数）'!$B$22*100,1)</f>
        <v>65</v>
      </c>
      <c r="C6" s="21">
        <f>ROUND('市民所得（実数）'!C6/'市民所得（実数）'!$C$22*100,1)</f>
        <v>61.8</v>
      </c>
      <c r="D6" s="21">
        <f>ROUND('市民所得（実数）'!D6/'市民所得（実数）'!$D$22*100,1)</f>
        <v>69.9</v>
      </c>
      <c r="E6" s="21">
        <f>ROUND('市民所得（実数）'!E6/'市民所得（実数）'!$E$22*100,1)</f>
        <v>69.9</v>
      </c>
      <c r="F6" s="21">
        <f>ROUND('市民所得（実数）'!F6/'市民所得（実数）'!$F$22*100,1)</f>
        <v>67.7</v>
      </c>
      <c r="G6" s="21">
        <f>ROUND('市民所得（実数）'!G6/'市民所得（実数）'!$G$22*100,1)</f>
        <v>67.8</v>
      </c>
      <c r="H6" s="21">
        <f>ROUND('市民所得（実数）'!H6/'市民所得（実数）'!$H$22*100,1)</f>
        <v>67.9</v>
      </c>
      <c r="I6" s="21">
        <f>ROUND('市民所得（実数）'!I6/'市民所得（実数）'!$I$22*100,1)</f>
        <v>65</v>
      </c>
      <c r="J6" s="21">
        <f>ROUND('市民所得（実数）'!J6/'市民所得（実数）'!$J$22*100,1)</f>
        <v>67.1</v>
      </c>
      <c r="K6" s="90">
        <f>ROUND('市民所得（実数）'!K6/'市民所得（実数）'!$K$22*100,1)</f>
        <v>64.6</v>
      </c>
    </row>
    <row r="7" spans="1:11" s="6" customFormat="1" ht="34.5" customHeight="1">
      <c r="A7" s="59" t="s">
        <v>11</v>
      </c>
      <c r="B7" s="21">
        <f>ROUND('市民所得（実数）'!B7/'市民所得（実数）'!$B$22*100,1)</f>
        <v>55.7</v>
      </c>
      <c r="C7" s="21">
        <f>ROUND('市民所得（実数）'!C7/'市民所得（実数）'!$C$22*100,1)</f>
        <v>52.9</v>
      </c>
      <c r="D7" s="21">
        <f>ROUND('市民所得（実数）'!D7/'市民所得（実数）'!$D$22*100,1)</f>
        <v>59.7</v>
      </c>
      <c r="E7" s="21">
        <f>ROUND('市民所得（実数）'!E7/'市民所得（実数）'!$E$22*100,1)</f>
        <v>60</v>
      </c>
      <c r="F7" s="21">
        <f>ROUND('市民所得（実数）'!F7/'市民所得（実数）'!$F$22*100,1)</f>
        <v>57.8</v>
      </c>
      <c r="G7" s="21">
        <f>ROUND('市民所得（実数）'!G7/'市民所得（実数）'!$G$22*100,1)</f>
        <v>57.7</v>
      </c>
      <c r="H7" s="21">
        <f>ROUND('市民所得（実数）'!H7/'市民所得（実数）'!$H$22*100,1)</f>
        <v>57.6</v>
      </c>
      <c r="I7" s="21">
        <f>ROUND('市民所得（実数）'!I7/'市民所得（実数）'!$I$22*100,1)</f>
        <v>55</v>
      </c>
      <c r="J7" s="21">
        <f>ROUND('市民所得（実数）'!J7/'市民所得（実数）'!$J$22*100,1)</f>
        <v>56.6</v>
      </c>
      <c r="K7" s="90">
        <f>ROUND('市民所得（実数）'!K7/'市民所得（実数）'!$K$22*100,1)</f>
        <v>54.2</v>
      </c>
    </row>
    <row r="8" spans="1:11" s="6" customFormat="1" ht="34.5" customHeight="1">
      <c r="A8" s="59" t="s">
        <v>7</v>
      </c>
      <c r="B8" s="21">
        <f>ROUND('市民所得（実数）'!B8/'市民所得（実数）'!$B$22*100,1)</f>
        <v>9.3</v>
      </c>
      <c r="C8" s="21">
        <f>ROUND('市民所得（実数）'!C8/'市民所得（実数）'!$C$22*100,1)</f>
        <v>8.9</v>
      </c>
      <c r="D8" s="21">
        <f>ROUND('市民所得（実数）'!D8/'市民所得（実数）'!$D$22*100,1)</f>
        <v>10.2</v>
      </c>
      <c r="E8" s="21">
        <f>ROUND('市民所得（実数）'!E8/'市民所得（実数）'!$E$22*100,1)</f>
        <v>9.9</v>
      </c>
      <c r="F8" s="21">
        <f>ROUND('市民所得（実数）'!F8/'市民所得（実数）'!$F$22*100,1)</f>
        <v>9.9</v>
      </c>
      <c r="G8" s="21">
        <f>ROUND('市民所得（実数）'!G8/'市民所得（実数）'!$G$22*100,1)</f>
        <v>10</v>
      </c>
      <c r="H8" s="21">
        <f>ROUND('市民所得（実数）'!H8/'市民所得（実数）'!$H$22*100,1)</f>
        <v>10.4</v>
      </c>
      <c r="I8" s="21">
        <f>ROUND('市民所得（実数）'!I8/'市民所得（実数）'!$I$22*100,1)</f>
        <v>10</v>
      </c>
      <c r="J8" s="21">
        <f>ROUND('市民所得（実数）'!J8/'市民所得（実数）'!$J$22*100,1)</f>
        <v>10.5</v>
      </c>
      <c r="K8" s="90">
        <f>ROUND('市民所得（実数）'!K8/'市民所得（実数）'!$K$22*100,1)</f>
        <v>10.4</v>
      </c>
    </row>
    <row r="9" spans="1:11" s="6" customFormat="1" ht="34.5" customHeight="1">
      <c r="A9" s="59" t="s">
        <v>8</v>
      </c>
      <c r="B9" s="21">
        <f>ROUND('市民所得（実数）'!B9/'市民所得（実数）'!$B$22*100,1)</f>
        <v>8.4</v>
      </c>
      <c r="C9" s="21">
        <f>ROUND('市民所得（実数）'!C9/'市民所得（実数）'!$C$22*100,1)</f>
        <v>8</v>
      </c>
      <c r="D9" s="21">
        <f>ROUND('市民所得（実数）'!D9/'市民所得（実数）'!$D$22*100,1)</f>
        <v>9.1</v>
      </c>
      <c r="E9" s="21">
        <f>ROUND('市民所得（実数）'!E9/'市民所得（実数）'!$E$22*100,1)</f>
        <v>8.9</v>
      </c>
      <c r="F9" s="21">
        <f>ROUND('市民所得（実数）'!F9/'市民所得（実数）'!$F$22*100,1)</f>
        <v>9.1</v>
      </c>
      <c r="G9" s="21">
        <f>ROUND('市民所得（実数）'!G9/'市民所得（実数）'!$G$22*100,1)</f>
        <v>9.2</v>
      </c>
      <c r="H9" s="21">
        <f>ROUND('市民所得（実数）'!H9/'市民所得（実数）'!$H$22*100,1)</f>
        <v>9.6</v>
      </c>
      <c r="I9" s="21">
        <f>ROUND('市民所得（実数）'!I9/'市民所得（実数）'!$I$22*100,1)</f>
        <v>9.3</v>
      </c>
      <c r="J9" s="21">
        <f>ROUND('市民所得（実数）'!J9/'市民所得（実数）'!$J$22*100,1)</f>
        <v>9.6</v>
      </c>
      <c r="K9" s="90">
        <f>ROUND('市民所得（実数）'!K9/'市民所得（実数）'!$K$22*100,1)</f>
        <v>9.7</v>
      </c>
    </row>
    <row r="10" spans="1:11" s="6" customFormat="1" ht="34.5" customHeight="1">
      <c r="A10" s="59" t="s">
        <v>9</v>
      </c>
      <c r="B10" s="21">
        <f>ROUND('市民所得（実数）'!B10/'市民所得（実数）'!$B$22*100,1)</f>
        <v>0.9</v>
      </c>
      <c r="C10" s="21">
        <f>ROUND('市民所得（実数）'!C10/'市民所得（実数）'!$C$22*100,1)</f>
        <v>0.9</v>
      </c>
      <c r="D10" s="21">
        <f>ROUND('市民所得（実数）'!D10/'市民所得（実数）'!$D$22*100,1)</f>
        <v>1.1</v>
      </c>
      <c r="E10" s="21">
        <f>ROUND('市民所得（実数）'!E10/'市民所得（実数）'!$E$22*100,1)</f>
        <v>1</v>
      </c>
      <c r="F10" s="21">
        <f>ROUND('市民所得（実数）'!F10/'市民所得（実数）'!$F$22*100,1)</f>
        <v>0.8</v>
      </c>
      <c r="G10" s="21">
        <f>ROUND('市民所得（実数）'!G10/'市民所得（実数）'!$G$22*100,1)</f>
        <v>0.8</v>
      </c>
      <c r="H10" s="21">
        <f>ROUND('市民所得（実数）'!H10/'市民所得（実数）'!$H$22*100,1)</f>
        <v>0.8</v>
      </c>
      <c r="I10" s="21">
        <f>ROUND('市民所得（実数）'!I10/'市民所得（実数）'!$I$22*100,1)</f>
        <v>0.8</v>
      </c>
      <c r="J10" s="21">
        <f>ROUND('市民所得（実数）'!J10/'市民所得（実数）'!$J$22*100,1)</f>
        <v>0.9</v>
      </c>
      <c r="K10" s="90">
        <f>ROUND('市民所得（実数）'!K10/'市民所得（実数）'!$K$22*100,1)</f>
        <v>0.7</v>
      </c>
    </row>
    <row r="11" spans="1:11" s="6" customFormat="1" ht="34.5" customHeight="1">
      <c r="A11" s="59" t="s">
        <v>4</v>
      </c>
      <c r="B11" s="21">
        <f>ROUND('市民所得（実数）'!B11/'市民所得（実数）'!$B$22*100,1)</f>
        <v>5.3</v>
      </c>
      <c r="C11" s="21">
        <f>ROUND('市民所得（実数）'!C11/'市民所得（実数）'!$C$22*100,1)</f>
        <v>4.6</v>
      </c>
      <c r="D11" s="21">
        <f>ROUND('市民所得（実数）'!D11/'市民所得（実数）'!$D$22*100,1)</f>
        <v>4.5</v>
      </c>
      <c r="E11" s="21">
        <f>ROUND('市民所得（実数）'!E11/'市民所得（実数）'!$E$22*100,1)</f>
        <v>4.4</v>
      </c>
      <c r="F11" s="21">
        <f>ROUND('市民所得（実数）'!F11/'市民所得（実数）'!$F$22*100,1)</f>
        <v>4.2</v>
      </c>
      <c r="G11" s="21">
        <f>ROUND('市民所得（実数）'!G11/'市民所得（実数）'!$G$22*100,1)</f>
        <v>4.2</v>
      </c>
      <c r="H11" s="21">
        <f>ROUND('市民所得（実数）'!H11/'市民所得（実数）'!$H$22*100,1)</f>
        <v>3.9</v>
      </c>
      <c r="I11" s="21">
        <f>ROUND('市民所得（実数）'!I11/'市民所得（実数）'!$I$22*100,1)</f>
        <v>4.1</v>
      </c>
      <c r="J11" s="21">
        <f>ROUND('市民所得（実数）'!J11/'市民所得（実数）'!$J$22*100,1)</f>
        <v>4.8</v>
      </c>
      <c r="K11" s="90">
        <f>ROUND('市民所得（実数）'!K11/'市民所得（実数）'!$K$22*100,1)</f>
        <v>5</v>
      </c>
    </row>
    <row r="12" spans="1:11" s="6" customFormat="1" ht="34.5" customHeight="1">
      <c r="A12" s="59" t="s">
        <v>12</v>
      </c>
      <c r="B12" s="21">
        <f>ROUND('市民所得（実数）'!B12/'市民所得（実数）'!$B$22*100,1)</f>
        <v>8.5</v>
      </c>
      <c r="C12" s="21">
        <f>ROUND('市民所得（実数）'!C12/'市民所得（実数）'!$C$22*100,1)</f>
        <v>8.1</v>
      </c>
      <c r="D12" s="21">
        <f>ROUND('市民所得（実数）'!D12/'市民所得（実数）'!$D$22*100,1)</f>
        <v>8.4</v>
      </c>
      <c r="E12" s="21">
        <f>ROUND('市民所得（実数）'!E12/'市民所得（実数）'!$E$22*100,1)</f>
        <v>8.2</v>
      </c>
      <c r="F12" s="21">
        <f>ROUND('市民所得（実数）'!F12/'市民所得（実数）'!$F$22*100,1)</f>
        <v>7.8</v>
      </c>
      <c r="G12" s="21">
        <f>ROUND('市民所得（実数）'!G12/'市民所得（実数）'!$G$22*100,1)</f>
        <v>7.8</v>
      </c>
      <c r="H12" s="21">
        <f>ROUND('市民所得（実数）'!H12/'市民所得（実数）'!$H$22*100,1)</f>
        <v>7.7</v>
      </c>
      <c r="I12" s="21">
        <f>ROUND('市民所得（実数）'!I12/'市民所得（実数）'!$I$22*100,1)</f>
        <v>7.6</v>
      </c>
      <c r="J12" s="21">
        <f>ROUND('市民所得（実数）'!J12/'市民所得（実数）'!$J$22*100,1)</f>
        <v>8.6</v>
      </c>
      <c r="K12" s="90">
        <f>ROUND('市民所得（実数）'!K12/'市民所得（実数）'!$K$22*100,1)</f>
        <v>8.6</v>
      </c>
    </row>
    <row r="13" spans="1:11" s="6" customFormat="1" ht="34.5" customHeight="1">
      <c r="A13" s="59" t="s">
        <v>13</v>
      </c>
      <c r="B13" s="21">
        <f>ROUND('市民所得（実数）'!B13/'市民所得（実数）'!$B$22*100,1)</f>
        <v>3.2</v>
      </c>
      <c r="C13" s="21">
        <f>ROUND('市民所得（実数）'!C13/'市民所得（実数）'!$C$22*100,1)</f>
        <v>3.4</v>
      </c>
      <c r="D13" s="21">
        <f>ROUND('市民所得（実数）'!D13/'市民所得（実数）'!$D$22*100,1)</f>
        <v>3.9</v>
      </c>
      <c r="E13" s="21">
        <f>ROUND('市民所得（実数）'!E13/'市民所得（実数）'!$E$22*100,1)</f>
        <v>3.8</v>
      </c>
      <c r="F13" s="21">
        <f>ROUND('市民所得（実数）'!F13/'市民所得（実数）'!$F$22*100,1)</f>
        <v>3.6</v>
      </c>
      <c r="G13" s="21">
        <f>ROUND('市民所得（実数）'!G13/'市民所得（実数）'!$G$22*100,1)</f>
        <v>3.5</v>
      </c>
      <c r="H13" s="21">
        <f>ROUND('市民所得（実数）'!H13/'市民所得（実数）'!$H$22*100,1)</f>
        <v>3.8</v>
      </c>
      <c r="I13" s="21">
        <f>ROUND('市民所得（実数）'!I13/'市民所得（実数）'!$I$22*100,1)</f>
        <v>3.5</v>
      </c>
      <c r="J13" s="21">
        <f>ROUND('市民所得（実数）'!J13/'市民所得（実数）'!$J$22*100,1)</f>
        <v>3.8</v>
      </c>
      <c r="K13" s="90">
        <f>ROUND('市民所得（実数）'!K13/'市民所得（実数）'!$K$22*100,1)</f>
        <v>3.5</v>
      </c>
    </row>
    <row r="14" spans="1:11" s="6" customFormat="1" ht="34.5" customHeight="1">
      <c r="A14" s="59" t="s">
        <v>14</v>
      </c>
      <c r="B14" s="21">
        <f>ROUND('市民所得（実数）'!B14/'市民所得（実数）'!$B$22*100,1)</f>
        <v>-0.8</v>
      </c>
      <c r="C14" s="21">
        <f>ROUND('市民所得（実数）'!C14/'市民所得（実数）'!$C$22*100,1)</f>
        <v>-1.2</v>
      </c>
      <c r="D14" s="21">
        <f>ROUND('市民所得（実数）'!D14/'市民所得（実数）'!$D$22*100,1)</f>
        <v>-1.9</v>
      </c>
      <c r="E14" s="21">
        <f>ROUND('市民所得（実数）'!E14/'市民所得（実数）'!$E$22*100,1)</f>
        <v>-1.9</v>
      </c>
      <c r="F14" s="21">
        <f>ROUND('市民所得（実数）'!F14/'市民所得（実数）'!$F$22*100,1)</f>
        <v>-2</v>
      </c>
      <c r="G14" s="21">
        <f>ROUND('市民所得（実数）'!G14/'市民所得（実数）'!$G$22*100,1)</f>
        <v>-2.1</v>
      </c>
      <c r="H14" s="21">
        <f>ROUND('市民所得（実数）'!H14/'市民所得（実数）'!$H$22*100,1)</f>
        <v>-2.4</v>
      </c>
      <c r="I14" s="21">
        <f>ROUND('市民所得（実数）'!I14/'市民所得（実数）'!$I$22*100,1)</f>
        <v>-1.9</v>
      </c>
      <c r="J14" s="21">
        <f>ROUND('市民所得（実数）'!J14/'市民所得（実数）'!$J$22*100,1)</f>
        <v>-1.9</v>
      </c>
      <c r="K14" s="90">
        <f>ROUND('市民所得（実数）'!K14/'市民所得（実数）'!$K$22*100,1)</f>
        <v>-1.6</v>
      </c>
    </row>
    <row r="15" spans="1:11" s="6" customFormat="1" ht="34.5" customHeight="1">
      <c r="A15" s="59" t="s">
        <v>15</v>
      </c>
      <c r="B15" s="21">
        <f>ROUND('市民所得（実数）'!B15/'市民所得（実数）'!$B$22*100,1)</f>
        <v>6</v>
      </c>
      <c r="C15" s="21">
        <f>ROUND('市民所得（実数）'!C15/'市民所得（実数）'!$C$22*100,1)</f>
        <v>5.8</v>
      </c>
      <c r="D15" s="21">
        <f>ROUND('市民所得（実数）'!D15/'市民所得（実数）'!$D$22*100,1)</f>
        <v>6.3</v>
      </c>
      <c r="E15" s="21">
        <f>ROUND('市民所得（実数）'!E15/'市民所得（実数）'!$E$22*100,1)</f>
        <v>6.2</v>
      </c>
      <c r="F15" s="21">
        <f>ROUND('市民所得（実数）'!F15/'市民所得（実数）'!$F$22*100,1)</f>
        <v>6</v>
      </c>
      <c r="G15" s="21">
        <f>ROUND('市民所得（実数）'!G15/'市民所得（実数）'!$G$22*100,1)</f>
        <v>6.2</v>
      </c>
      <c r="H15" s="21">
        <f>ROUND('市民所得（実数）'!H15/'市民所得（実数）'!$H$22*100,1)</f>
        <v>6.2</v>
      </c>
      <c r="I15" s="21">
        <f>ROUND('市民所得（実数）'!I15/'市民所得（実数）'!$I$22*100,1)</f>
        <v>5.8</v>
      </c>
      <c r="J15" s="21">
        <f>ROUND('市民所得（実数）'!J15/'市民所得（実数）'!$J$22*100,1)</f>
        <v>6.5</v>
      </c>
      <c r="K15" s="90">
        <f>ROUND('市民所得（実数）'!K15/'市民所得（実数）'!$K$22*100,1)</f>
        <v>6.5</v>
      </c>
    </row>
    <row r="16" spans="1:11" s="6" customFormat="1" ht="34.5" customHeight="1">
      <c r="A16" s="59" t="s">
        <v>16</v>
      </c>
      <c r="B16" s="21">
        <f>ROUND('市民所得（実数）'!B16/'市民所得（実数）'!$B$22*100,1)</f>
        <v>0.1</v>
      </c>
      <c r="C16" s="21">
        <f>ROUND('市民所得（実数）'!C16/'市民所得（実数）'!$C$22*100,1)</f>
        <v>0.1</v>
      </c>
      <c r="D16" s="21">
        <f>ROUND('市民所得（実数）'!D16/'市民所得（実数）'!$D$22*100,1)</f>
        <v>0.1</v>
      </c>
      <c r="E16" s="21">
        <f>ROUND('市民所得（実数）'!E16/'市民所得（実数）'!$E$22*100,1)</f>
        <v>0.1</v>
      </c>
      <c r="F16" s="21">
        <f>ROUND('市民所得（実数）'!F16/'市民所得（実数）'!$F$22*100,1)</f>
        <v>0.1</v>
      </c>
      <c r="G16" s="21">
        <f>ROUND('市民所得（実数）'!G16/'市民所得（実数）'!$G$22*100,1)</f>
        <v>0.1</v>
      </c>
      <c r="H16" s="21">
        <f>ROUND('市民所得（実数）'!H16/'市民所得（実数）'!$H$22*100,1)</f>
        <v>0.1</v>
      </c>
      <c r="I16" s="21">
        <f>ROUND('市民所得（実数）'!I16/'市民所得（実数）'!$I$22*100,1)</f>
        <v>0.1</v>
      </c>
      <c r="J16" s="21">
        <f>ROUND('市民所得（実数）'!J16/'市民所得（実数）'!$J$22*100,1)</f>
        <v>0.1</v>
      </c>
      <c r="K16" s="90">
        <f>ROUND('市民所得（実数）'!K16/'市民所得（実数）'!$K$22*100,1)</f>
        <v>0.1</v>
      </c>
    </row>
    <row r="17" spans="1:11" s="6" customFormat="1" ht="34.5" customHeight="1">
      <c r="A17" s="59" t="s">
        <v>5</v>
      </c>
      <c r="B17" s="21">
        <f>ROUND('市民所得（実数）'!B17/'市民所得（実数）'!$B$22*100,1)</f>
        <v>29.8</v>
      </c>
      <c r="C17" s="21">
        <f>ROUND('市民所得（実数）'!C17/'市民所得（実数）'!$C$22*100,1)</f>
        <v>33.6</v>
      </c>
      <c r="D17" s="21">
        <f>ROUND('市民所得（実数）'!D17/'市民所得（実数）'!$D$22*100,1)</f>
        <v>25.6</v>
      </c>
      <c r="E17" s="21">
        <f>ROUND('市民所得（実数）'!E17/'市民所得（実数）'!$E$22*100,1)</f>
        <v>25.7</v>
      </c>
      <c r="F17" s="21">
        <f>ROUND('市民所得（実数）'!F17/'市民所得（実数）'!$F$22*100,1)</f>
        <v>28.1</v>
      </c>
      <c r="G17" s="21">
        <f>ROUND('市民所得（実数）'!G17/'市民所得（実数）'!$G$22*100,1)</f>
        <v>28</v>
      </c>
      <c r="H17" s="21">
        <f>ROUND('市民所得（実数）'!H17/'市民所得（実数）'!$H$22*100,1)</f>
        <v>28.1</v>
      </c>
      <c r="I17" s="21">
        <f>ROUND('市民所得（実数）'!I17/'市民所得（実数）'!$I$22*100,1)</f>
        <v>30.9</v>
      </c>
      <c r="J17" s="21">
        <f>ROUND('市民所得（実数）'!J17/'市民所得（実数）'!$J$22*100,1)</f>
        <v>28.1</v>
      </c>
      <c r="K17" s="90">
        <f>ROUND('市民所得（実数）'!K17/'市民所得（実数）'!$K$22*100,1)</f>
        <v>30.3</v>
      </c>
    </row>
    <row r="18" spans="1:11" s="6" customFormat="1" ht="34.5" customHeight="1">
      <c r="A18" s="59" t="s">
        <v>39</v>
      </c>
      <c r="B18" s="21">
        <f>ROUND('市民所得（実数）'!B18/'市民所得（実数）'!$B$22*100,1)</f>
        <v>30</v>
      </c>
      <c r="C18" s="21">
        <f>ROUND('市民所得（実数）'!C18/'市民所得（実数）'!$C$22*100,1)</f>
        <v>33.3</v>
      </c>
      <c r="D18" s="21">
        <f>ROUND('市民所得（実数）'!D18/'市民所得（実数）'!$D$22*100,1)</f>
        <v>25.7</v>
      </c>
      <c r="E18" s="21">
        <f>ROUND('市民所得（実数）'!E18/'市民所得（実数）'!$E$22*100,1)</f>
        <v>25.8</v>
      </c>
      <c r="F18" s="21">
        <f>ROUND('市民所得（実数）'!F18/'市民所得（実数）'!$F$22*100,1)</f>
        <v>28.2</v>
      </c>
      <c r="G18" s="21">
        <f>ROUND('市民所得（実数）'!G18/'市民所得（実数）'!$G$22*100,1)</f>
        <v>28.1</v>
      </c>
      <c r="H18" s="21">
        <f>ROUND('市民所得（実数）'!H18/'市民所得（実数）'!$H$22*100,1)</f>
        <v>28.2</v>
      </c>
      <c r="I18" s="21">
        <f>ROUND('市民所得（実数）'!I18/'市民所得（実数）'!$I$22*100,1)</f>
        <v>30.9</v>
      </c>
      <c r="J18" s="21">
        <f>ROUND('市民所得（実数）'!J18/'市民所得（実数）'!$J$22*100,1)</f>
        <v>28.1</v>
      </c>
      <c r="K18" s="90">
        <f>ROUND('市民所得（実数）'!K18/'市民所得（実数）'!$K$22*100,1)</f>
        <v>30.3</v>
      </c>
    </row>
    <row r="19" spans="1:11" s="6" customFormat="1" ht="34.5" customHeight="1">
      <c r="A19" s="59" t="s">
        <v>30</v>
      </c>
      <c r="B19" s="21">
        <f>ROUND('市民所得（実数）'!B19/'市民所得（実数）'!$B$22*100,1)</f>
        <v>22.1</v>
      </c>
      <c r="C19" s="21">
        <f>ROUND('市民所得（実数）'!C19/'市民所得（実数）'!$C$22*100,1)</f>
        <v>25.7</v>
      </c>
      <c r="D19" s="21">
        <f>ROUND('市民所得（実数）'!D19/'市民所得（実数）'!$D$22*100,1)</f>
        <v>17.1</v>
      </c>
      <c r="E19" s="21">
        <f>ROUND('市民所得（実数）'!E19/'市民所得（実数）'!$E$22*100,1)</f>
        <v>16.6</v>
      </c>
      <c r="F19" s="21">
        <f>ROUND('市民所得（実数）'!F19/'市民所得（実数）'!$F$22*100,1)</f>
        <v>19.2</v>
      </c>
      <c r="G19" s="21">
        <f>ROUND('市民所得（実数）'!G19/'市民所得（実数）'!$G$22*100,1)</f>
        <v>19.2</v>
      </c>
      <c r="H19" s="21">
        <f>ROUND('市民所得（実数）'!H19/'市民所得（実数）'!$H$22*100,1)</f>
        <v>19.2</v>
      </c>
      <c r="I19" s="21">
        <f>ROUND('市民所得（実数）'!I19/'市民所得（実数）'!$I$22*100,1)</f>
        <v>22.4</v>
      </c>
      <c r="J19" s="21">
        <f>ROUND('市民所得（実数）'!J19/'市民所得（実数）'!$J$22*100,1)</f>
        <v>19.6</v>
      </c>
      <c r="K19" s="90">
        <f>ROUND('市民所得（実数）'!K19/'市民所得（実数）'!$K$22*100,1)</f>
        <v>22.1</v>
      </c>
    </row>
    <row r="20" spans="1:11" s="6" customFormat="1" ht="34.5" customHeight="1">
      <c r="A20" s="59" t="s">
        <v>31</v>
      </c>
      <c r="B20" s="21">
        <f>ROUND('市民所得（実数）'!B20/'市民所得（実数）'!$B$22*100,1)</f>
        <v>7.9</v>
      </c>
      <c r="C20" s="21">
        <f>ROUND('市民所得（実数）'!C20/'市民所得（実数）'!$C$22*100,1)</f>
        <v>7.6</v>
      </c>
      <c r="D20" s="21">
        <f>ROUND('市民所得（実数）'!D20/'市民所得（実数）'!$D$22*100,1)</f>
        <v>8.6</v>
      </c>
      <c r="E20" s="21">
        <f>ROUND('市民所得（実数）'!E20/'市民所得（実数）'!$E$22*100,1)</f>
        <v>9.2</v>
      </c>
      <c r="F20" s="21">
        <f>ROUND('市民所得（実数）'!F20/'市民所得（実数）'!$F$22*100,1)</f>
        <v>9</v>
      </c>
      <c r="G20" s="21">
        <f>ROUND('市民所得（実数）'!G20/'市民所得（実数）'!$G$22*100,1)</f>
        <v>8.9</v>
      </c>
      <c r="H20" s="21">
        <f>ROUND('市民所得（実数）'!H20/'市民所得（実数）'!$H$22*100,1)</f>
        <v>9</v>
      </c>
      <c r="I20" s="21">
        <f>ROUND('市民所得（実数）'!I20/'市民所得（実数）'!$I$22*100,1)</f>
        <v>8.5</v>
      </c>
      <c r="J20" s="21">
        <f>ROUND('市民所得（実数）'!J20/'市民所得（実数）'!$J$22*100,1)</f>
        <v>8.6</v>
      </c>
      <c r="K20" s="90">
        <f>ROUND('市民所得（実数）'!K20/'市民所得（実数）'!$K$22*100,1)</f>
        <v>8.2</v>
      </c>
    </row>
    <row r="21" spans="1:11" s="6" customFormat="1" ht="34.5" customHeight="1">
      <c r="A21" s="59" t="s">
        <v>17</v>
      </c>
      <c r="B21" s="21">
        <f>ROUND('市民所得（実数）'!B21/'市民所得（実数）'!$B$22*100,1)</f>
        <v>-0.3</v>
      </c>
      <c r="C21" s="21">
        <f>ROUND('市民所得（実数）'!C21/'市民所得（実数）'!$C$22*100,1)</f>
        <v>0.3</v>
      </c>
      <c r="D21" s="21">
        <f>ROUND('市民所得（実数）'!D21/'市民所得（実数）'!$D$22*100,1)</f>
        <v>0</v>
      </c>
      <c r="E21" s="21">
        <f>ROUND('市民所得（実数）'!E21/'市民所得（実数）'!$E$22*100,1)</f>
        <v>-0.1</v>
      </c>
      <c r="F21" s="21">
        <f>ROUND('市民所得（実数）'!F21/'市民所得（実数）'!$F$22*100,1)</f>
        <v>-0.1</v>
      </c>
      <c r="G21" s="21">
        <f>ROUND('市民所得（実数）'!G21/'市民所得（実数）'!$G$22*100,1)</f>
        <v>-0.1</v>
      </c>
      <c r="H21" s="21">
        <f>ROUND('市民所得（実数）'!H21/'市民所得（実数）'!$H$22*100,1)</f>
        <v>-0.1</v>
      </c>
      <c r="I21" s="21">
        <f>ROUND('市民所得（実数）'!I21/'市民所得（実数）'!$I$22*100,1)</f>
        <v>-0.1</v>
      </c>
      <c r="J21" s="21">
        <f>ROUND('市民所得（実数）'!J21/'市民所得（実数）'!$J$22*100,1)</f>
        <v>0</v>
      </c>
      <c r="K21" s="90">
        <f>ROUND('市民所得（実数）'!K21/'市民所得（実数）'!$K$22*100,1)</f>
        <v>0</v>
      </c>
    </row>
    <row r="22" spans="1:11" s="6" customFormat="1" ht="34.5" customHeight="1">
      <c r="A22" s="60" t="s">
        <v>38</v>
      </c>
      <c r="B22" s="115">
        <f>ROUND('市民所得（実数）'!B22/'市民所得（実数）'!$B$22*100,1)</f>
        <v>100</v>
      </c>
      <c r="C22" s="67">
        <f>ROUND('市民所得（実数）'!C22/'市民所得（実数）'!$C$22*100,1)</f>
        <v>100</v>
      </c>
      <c r="D22" s="67">
        <f>ROUND('市民所得（実数）'!D22/'市民所得（実数）'!$D$22*100,1)</f>
        <v>100</v>
      </c>
      <c r="E22" s="67">
        <f>ROUND('市民所得（実数）'!E22/'市民所得（実数）'!$E$22*100,1)</f>
        <v>100</v>
      </c>
      <c r="F22" s="67">
        <f>ROUND('市民所得（実数）'!F22/'市民所得（実数）'!$F$22*100,1)</f>
        <v>100</v>
      </c>
      <c r="G22" s="67">
        <f>ROUND('市民所得（実数）'!G22/'市民所得（実数）'!$G$22*100,1)</f>
        <v>100</v>
      </c>
      <c r="H22" s="67">
        <f>ROUND('市民所得（実数）'!H22/'市民所得（実数）'!$H$22*100,1)</f>
        <v>100</v>
      </c>
      <c r="I22" s="67">
        <f>ROUND('市民所得（実数）'!I22/'市民所得（実数）'!$I$22*100,1)</f>
        <v>100</v>
      </c>
      <c r="J22" s="67">
        <f>ROUND('市民所得（実数）'!J22/'市民所得（実数）'!$J$22*100,1)</f>
        <v>100</v>
      </c>
      <c r="K22" s="90">
        <f>ROUND('市民所得（実数）'!K22/'市民所得（実数）'!$K$22*100,1)</f>
        <v>100</v>
      </c>
    </row>
    <row r="23" spans="1:11" s="6" customFormat="1" ht="34.5" customHeight="1">
      <c r="A23" s="68" t="s">
        <v>22</v>
      </c>
      <c r="B23" s="22">
        <f>ROUND('市民所得（実数）'!B23/'市民所得（実数）'!$B$22*100,1)</f>
        <v>7.5</v>
      </c>
      <c r="C23" s="22">
        <f>ROUND('市民所得（実数）'!C23/'市民所得（実数）'!$C$22*100,1)</f>
        <v>7.4</v>
      </c>
      <c r="D23" s="22">
        <f>ROUND('市民所得（実数）'!D23/'市民所得（実数）'!$D$22*100,1)</f>
        <v>8</v>
      </c>
      <c r="E23" s="22">
        <f>ROUND('市民所得（実数）'!E23/'市民所得（実数）'!$E$22*100,1)</f>
        <v>7.7</v>
      </c>
      <c r="F23" s="22">
        <f>ROUND('市民所得（実数）'!F23/'市民所得（実数）'!$F$22*100,1)</f>
        <v>7.3</v>
      </c>
      <c r="G23" s="22">
        <f>ROUND('市民所得（実数）'!G23/'市民所得（実数）'!$G$22*100,1)</f>
        <v>7.3</v>
      </c>
      <c r="H23" s="22">
        <f>ROUND('市民所得（実数）'!H23/'市民所得（実数）'!$H$22*100,1)</f>
        <v>7.4</v>
      </c>
      <c r="I23" s="22">
        <f>ROUND('市民所得（実数）'!I23/'市民所得（実数）'!$I$22*100,1)</f>
        <v>7.2</v>
      </c>
      <c r="J23" s="22">
        <f>ROUND('市民所得（実数）'!J23/'市民所得（実数）'!$J$22*100,1)</f>
        <v>8.4</v>
      </c>
      <c r="K23" s="91">
        <f>ROUND('市民所得（実数）'!K23/'市民所得（実数）'!$K$22*100,1)</f>
        <v>8.3</v>
      </c>
    </row>
    <row r="24" spans="1:11" s="6" customFormat="1" ht="34.5" customHeight="1">
      <c r="A24" s="69" t="s">
        <v>25</v>
      </c>
      <c r="B24" s="126">
        <f>ROUND('市民所得（実数）'!B24/'市民所得（実数）'!$B$22*100,1)</f>
        <v>107.5</v>
      </c>
      <c r="C24" s="126">
        <f>ROUND('市民所得（実数）'!C24/'市民所得（実数）'!$C$22*100,1)</f>
        <v>107.4</v>
      </c>
      <c r="D24" s="126">
        <f>ROUND('市民所得（実数）'!D24/'市民所得（実数）'!$D$22*100,1)</f>
        <v>108</v>
      </c>
      <c r="E24" s="126">
        <f>ROUND('市民所得（実数）'!E24/'市民所得（実数）'!$E$22*100,1)</f>
        <v>107.7</v>
      </c>
      <c r="F24" s="126">
        <f>ROUND('市民所得（実数）'!F24/'市民所得（実数）'!$F$22*100,1)</f>
        <v>107.3</v>
      </c>
      <c r="G24" s="126">
        <f>ROUND('市民所得（実数）'!G24/'市民所得（実数）'!$G$22*100,1)</f>
        <v>107.3</v>
      </c>
      <c r="H24" s="126">
        <f>ROUND('市民所得（実数）'!H24/'市民所得（実数）'!$H$22*100,1)</f>
        <v>107.4</v>
      </c>
      <c r="I24" s="126">
        <f>ROUND('市民所得（実数）'!I24/'市民所得（実数）'!$I$22*100,1)</f>
        <v>107.2</v>
      </c>
      <c r="J24" s="126">
        <f>ROUND('市民所得（実数）'!J24/'市民所得（実数）'!$J$22*100,1)</f>
        <v>108.4</v>
      </c>
      <c r="K24" s="132">
        <f>ROUND('市民所得（実数）'!K24/'市民所得（実数）'!$K$22*100,1)</f>
        <v>108.3</v>
      </c>
    </row>
    <row r="25" spans="1:11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27" customHeight="1">
      <c r="B30" s="13"/>
      <c r="C30" s="13"/>
      <c r="D30" s="13"/>
      <c r="E30" s="13"/>
      <c r="F30" s="13"/>
      <c r="G30" s="13"/>
      <c r="H30" s="14"/>
      <c r="I30" s="14"/>
      <c r="J30" s="14"/>
      <c r="K30" s="14"/>
    </row>
    <row r="31" spans="1:11" ht="27" customHeight="1">
      <c r="A31" s="6"/>
      <c r="B31" s="13"/>
      <c r="C31" s="13"/>
      <c r="D31" s="13"/>
      <c r="E31" s="13"/>
      <c r="F31" s="13"/>
      <c r="G31" s="13"/>
      <c r="H31" s="14"/>
      <c r="I31" s="14"/>
      <c r="J31" s="14"/>
      <c r="K31" s="14"/>
    </row>
    <row r="32" spans="1:11" ht="27" customHeight="1">
      <c r="A32" s="6"/>
      <c r="B32" s="13"/>
      <c r="C32" s="13"/>
      <c r="D32" s="13"/>
      <c r="E32" s="13"/>
      <c r="F32" s="13"/>
      <c r="G32" s="13"/>
      <c r="H32" s="14"/>
      <c r="I32" s="14"/>
      <c r="J32" s="14"/>
      <c r="K32" s="14"/>
    </row>
    <row r="33" spans="1:11" ht="27" customHeight="1">
      <c r="A33" s="6"/>
      <c r="B33" s="13"/>
      <c r="C33" s="13"/>
      <c r="D33" s="13"/>
      <c r="E33" s="13"/>
      <c r="F33" s="13"/>
      <c r="G33" s="13"/>
      <c r="H33" s="14"/>
      <c r="I33" s="14"/>
      <c r="J33" s="14"/>
      <c r="K33" s="14"/>
    </row>
    <row r="34" spans="1:11" ht="27" customHeight="1">
      <c r="A34" s="7"/>
      <c r="B34" s="13"/>
      <c r="C34" s="13"/>
      <c r="D34" s="13"/>
      <c r="E34" s="13"/>
      <c r="F34" s="13"/>
      <c r="G34" s="13"/>
      <c r="H34" s="14"/>
      <c r="I34" s="14"/>
      <c r="J34" s="14"/>
      <c r="K34" s="14"/>
    </row>
    <row r="35" spans="1:11" ht="27" customHeight="1">
      <c r="A35" s="7"/>
      <c r="B35" s="13"/>
      <c r="C35" s="13"/>
      <c r="D35" s="13"/>
      <c r="E35" s="13"/>
      <c r="F35" s="13"/>
      <c r="G35" s="13"/>
      <c r="H35" s="14"/>
      <c r="I35" s="14"/>
      <c r="J35" s="14"/>
      <c r="K35" s="14"/>
    </row>
    <row r="36" spans="1:11" ht="27" customHeight="1">
      <c r="A36" s="7"/>
      <c r="B36" s="13"/>
      <c r="C36" s="13"/>
      <c r="D36" s="13"/>
      <c r="E36" s="13"/>
      <c r="F36" s="13"/>
      <c r="G36" s="13"/>
      <c r="H36" s="14"/>
      <c r="I36" s="14"/>
      <c r="J36" s="14"/>
      <c r="K36" s="14"/>
    </row>
    <row r="37" spans="1:11" ht="27" customHeight="1">
      <c r="A37" s="6"/>
      <c r="B37" s="13"/>
      <c r="C37" s="13"/>
      <c r="D37" s="13"/>
      <c r="E37" s="13"/>
      <c r="F37" s="13"/>
      <c r="G37" s="13"/>
      <c r="H37" s="14"/>
      <c r="I37" s="14"/>
      <c r="J37" s="14"/>
      <c r="K37" s="14"/>
    </row>
    <row r="38" spans="1:11" ht="27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</row>
    <row r="39" spans="1:11" ht="27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4"/>
    </row>
    <row r="40" spans="1:11" ht="27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4"/>
    </row>
    <row r="41" spans="1:11" ht="27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4"/>
    </row>
    <row r="42" spans="1:11" ht="27" customHeight="1">
      <c r="A42" s="6"/>
      <c r="B42" s="13"/>
      <c r="C42" s="13"/>
      <c r="D42" s="13"/>
      <c r="E42" s="13"/>
      <c r="F42" s="13"/>
      <c r="G42" s="13"/>
      <c r="H42" s="14"/>
      <c r="I42" s="14"/>
      <c r="J42" s="14"/>
      <c r="K42" s="14"/>
    </row>
    <row r="43" spans="1:11" ht="27" customHeight="1">
      <c r="A43" s="6"/>
      <c r="B43" s="13"/>
      <c r="C43" s="13"/>
      <c r="D43" s="13"/>
      <c r="E43" s="13"/>
      <c r="F43" s="13"/>
      <c r="G43" s="13"/>
      <c r="H43" s="14"/>
      <c r="I43" s="14"/>
      <c r="J43" s="14"/>
      <c r="K43" s="14"/>
    </row>
    <row r="44" spans="1:11" ht="27" customHeight="1">
      <c r="A44" s="6"/>
      <c r="B44" s="13"/>
      <c r="C44" s="13"/>
      <c r="D44" s="13"/>
      <c r="E44" s="13"/>
      <c r="F44" s="13"/>
      <c r="G44" s="13"/>
      <c r="H44" s="14"/>
      <c r="I44" s="14"/>
      <c r="J44" s="14"/>
      <c r="K44" s="14"/>
    </row>
    <row r="45" spans="1:11" ht="27" customHeight="1">
      <c r="A45" s="6"/>
      <c r="B45" s="13"/>
      <c r="C45" s="13"/>
      <c r="D45" s="13"/>
      <c r="E45" s="13"/>
      <c r="F45" s="13"/>
      <c r="G45" s="13"/>
      <c r="H45" s="14"/>
      <c r="I45" s="14"/>
      <c r="J45" s="14"/>
      <c r="K45" s="14"/>
    </row>
    <row r="46" spans="1:11" ht="27" customHeight="1">
      <c r="A46" s="6"/>
      <c r="B46" s="13"/>
      <c r="C46" s="13"/>
      <c r="D46" s="13"/>
      <c r="E46" s="13"/>
      <c r="F46" s="13"/>
      <c r="G46" s="13"/>
      <c r="H46" s="14"/>
      <c r="I46" s="14"/>
      <c r="J46" s="14"/>
      <c r="K46" s="14"/>
    </row>
    <row r="47" spans="1:11" ht="27" customHeight="1">
      <c r="A47" s="6"/>
      <c r="B47" s="13"/>
      <c r="C47" s="13"/>
      <c r="D47" s="13"/>
      <c r="E47" s="13"/>
      <c r="F47" s="13"/>
      <c r="G47" s="13"/>
      <c r="H47" s="14"/>
      <c r="I47" s="14"/>
      <c r="J47" s="14"/>
      <c r="K47" s="14"/>
    </row>
    <row r="48" spans="1:11" ht="27" customHeight="1">
      <c r="A48" s="6"/>
      <c r="B48" s="13"/>
      <c r="C48" s="13"/>
      <c r="D48" s="13"/>
      <c r="E48" s="13"/>
      <c r="F48" s="13"/>
      <c r="G48" s="13"/>
      <c r="H48" s="14"/>
      <c r="I48" s="14"/>
      <c r="J48" s="14"/>
      <c r="K48" s="14"/>
    </row>
    <row r="49" spans="1:11" ht="27" customHeight="1">
      <c r="A49" s="6"/>
      <c r="B49" s="13"/>
      <c r="C49" s="13"/>
      <c r="D49" s="13"/>
      <c r="E49" s="13"/>
      <c r="F49" s="13"/>
      <c r="G49" s="13"/>
      <c r="H49" s="14"/>
      <c r="I49" s="14"/>
      <c r="J49" s="14"/>
      <c r="K49" s="14"/>
    </row>
    <row r="50" spans="1:11" ht="27" customHeight="1">
      <c r="A50" s="6"/>
      <c r="B50" s="13"/>
      <c r="C50" s="13"/>
      <c r="D50" s="13"/>
      <c r="E50" s="13"/>
      <c r="F50" s="13"/>
      <c r="G50" s="13"/>
      <c r="H50" s="14"/>
      <c r="I50" s="14"/>
      <c r="J50" s="14"/>
      <c r="K50" s="14"/>
    </row>
    <row r="51" spans="1:11" ht="27" customHeight="1">
      <c r="A51" s="6"/>
      <c r="B51" s="13"/>
      <c r="C51" s="13"/>
      <c r="D51" s="13"/>
      <c r="E51" s="13"/>
      <c r="F51" s="13"/>
      <c r="G51" s="13"/>
      <c r="H51" s="14"/>
      <c r="I51" s="14"/>
      <c r="J51" s="14"/>
      <c r="K51" s="14"/>
    </row>
    <row r="52" spans="1:11" ht="27" customHeight="1">
      <c r="A52" s="6"/>
      <c r="B52" s="13"/>
      <c r="C52" s="13"/>
      <c r="D52" s="13"/>
      <c r="E52" s="13"/>
      <c r="F52" s="13"/>
      <c r="G52" s="13"/>
      <c r="H52" s="14"/>
      <c r="I52" s="14"/>
      <c r="J52" s="14"/>
      <c r="K52" s="14"/>
    </row>
    <row r="53" spans="1:11" ht="27" customHeight="1">
      <c r="A53" s="6"/>
      <c r="B53" s="13"/>
      <c r="C53" s="13"/>
      <c r="D53" s="13"/>
      <c r="E53" s="13"/>
      <c r="F53" s="13"/>
      <c r="G53" s="13"/>
      <c r="H53" s="14"/>
      <c r="I53" s="14"/>
      <c r="J53" s="14"/>
      <c r="K53" s="14"/>
    </row>
    <row r="54" spans="1:11" ht="27" customHeight="1">
      <c r="A54" s="6"/>
      <c r="B54" s="13"/>
      <c r="C54" s="13"/>
      <c r="D54" s="13"/>
      <c r="E54" s="13"/>
      <c r="F54" s="13"/>
      <c r="G54" s="13"/>
      <c r="H54" s="14"/>
      <c r="I54" s="14"/>
      <c r="J54" s="14"/>
      <c r="K54" s="14"/>
    </row>
    <row r="55" spans="1:11" ht="27" customHeight="1">
      <c r="A55" s="6"/>
      <c r="B55" s="13"/>
      <c r="C55" s="13"/>
      <c r="D55" s="13"/>
      <c r="E55" s="13"/>
      <c r="F55" s="13"/>
      <c r="G55" s="13"/>
      <c r="H55" s="14"/>
      <c r="I55" s="14"/>
      <c r="J55" s="14"/>
      <c r="K55" s="14"/>
    </row>
    <row r="56" spans="1:11" ht="27" customHeight="1">
      <c r="A56" s="6"/>
      <c r="B56" s="13"/>
      <c r="C56" s="13"/>
      <c r="D56" s="13"/>
      <c r="E56" s="13"/>
      <c r="F56" s="13"/>
      <c r="G56" s="13"/>
      <c r="H56" s="14"/>
      <c r="I56" s="14"/>
      <c r="J56" s="14"/>
      <c r="K56" s="14"/>
    </row>
    <row r="57" spans="1:11" ht="27" customHeight="1">
      <c r="A57" s="6"/>
      <c r="B57" s="13"/>
      <c r="C57" s="13"/>
      <c r="D57" s="13"/>
      <c r="E57" s="13"/>
      <c r="F57" s="13"/>
      <c r="G57" s="13"/>
      <c r="H57" s="14"/>
      <c r="I57" s="14"/>
      <c r="J57" s="14"/>
      <c r="K57" s="14"/>
    </row>
    <row r="58" spans="1:11" ht="27" customHeight="1">
      <c r="A58" s="6"/>
      <c r="B58" s="13"/>
      <c r="C58" s="13"/>
      <c r="D58" s="13"/>
      <c r="E58" s="13"/>
      <c r="F58" s="13"/>
      <c r="G58" s="13"/>
      <c r="H58" s="14"/>
      <c r="I58" s="14"/>
      <c r="J58" s="14"/>
      <c r="K58" s="14"/>
    </row>
    <row r="59" spans="2:11" ht="27" customHeight="1">
      <c r="B59" s="13"/>
      <c r="C59" s="13"/>
      <c r="D59" s="13"/>
      <c r="E59" s="13"/>
      <c r="F59" s="13"/>
      <c r="G59" s="13"/>
      <c r="H59" s="14"/>
      <c r="I59" s="14"/>
      <c r="J59" s="14"/>
      <c r="K59" s="14"/>
    </row>
    <row r="60" spans="2:11" ht="27" customHeight="1">
      <c r="B60" s="13"/>
      <c r="C60" s="13"/>
      <c r="D60" s="13"/>
      <c r="E60" s="13"/>
      <c r="F60" s="13"/>
      <c r="G60" s="13"/>
      <c r="H60" s="14"/>
      <c r="I60" s="14"/>
      <c r="J60" s="14"/>
      <c r="K60" s="14"/>
    </row>
    <row r="61" spans="2:11" ht="27" customHeight="1">
      <c r="B61" s="13"/>
      <c r="C61" s="13"/>
      <c r="D61" s="13"/>
      <c r="E61" s="13"/>
      <c r="F61" s="13"/>
      <c r="G61" s="13"/>
      <c r="H61" s="14"/>
      <c r="I61" s="14"/>
      <c r="J61" s="14"/>
      <c r="K61" s="14"/>
    </row>
    <row r="62" spans="2:11" ht="27" customHeight="1">
      <c r="B62" s="13"/>
      <c r="C62" s="13"/>
      <c r="D62" s="13"/>
      <c r="E62" s="13"/>
      <c r="F62" s="13"/>
      <c r="G62" s="13"/>
      <c r="H62" s="14"/>
      <c r="I62" s="14"/>
      <c r="J62" s="14"/>
      <c r="K62" s="14"/>
    </row>
    <row r="63" spans="2:11" ht="27" customHeight="1">
      <c r="B63" s="13"/>
      <c r="C63" s="13"/>
      <c r="D63" s="13"/>
      <c r="E63" s="13"/>
      <c r="F63" s="13"/>
      <c r="G63" s="13"/>
      <c r="H63" s="14"/>
      <c r="I63" s="14"/>
      <c r="J63" s="14"/>
      <c r="K63" s="14"/>
    </row>
    <row r="64" spans="2:11" ht="27" customHeight="1">
      <c r="B64" s="13"/>
      <c r="C64" s="13"/>
      <c r="D64" s="13"/>
      <c r="E64" s="13"/>
      <c r="F64" s="13"/>
      <c r="G64" s="13"/>
      <c r="H64" s="14"/>
      <c r="I64" s="14"/>
      <c r="J64" s="14"/>
      <c r="K64" s="14"/>
    </row>
    <row r="65" spans="2:11" ht="27" customHeight="1">
      <c r="B65" s="13"/>
      <c r="C65" s="13"/>
      <c r="D65" s="13"/>
      <c r="E65" s="13"/>
      <c r="F65" s="13"/>
      <c r="G65" s="13"/>
      <c r="H65" s="14"/>
      <c r="I65" s="14"/>
      <c r="J65" s="14"/>
      <c r="K65" s="14"/>
    </row>
    <row r="66" spans="2:11" ht="27" customHeight="1">
      <c r="B66" s="13"/>
      <c r="C66" s="13"/>
      <c r="D66" s="13"/>
      <c r="E66" s="13"/>
      <c r="F66" s="13"/>
      <c r="G66" s="13"/>
      <c r="H66" s="14"/>
      <c r="I66" s="14"/>
      <c r="J66" s="14"/>
      <c r="K66" s="14"/>
    </row>
    <row r="67" spans="2:11" ht="27" customHeight="1">
      <c r="B67" s="13"/>
      <c r="C67" s="13"/>
      <c r="D67" s="13"/>
      <c r="E67" s="13"/>
      <c r="F67" s="13"/>
      <c r="G67" s="13"/>
      <c r="H67" s="14"/>
      <c r="I67" s="14"/>
      <c r="J67" s="14"/>
      <c r="K67" s="14"/>
    </row>
    <row r="68" spans="2:11" ht="27" customHeight="1">
      <c r="B68" s="13"/>
      <c r="C68" s="13"/>
      <c r="D68" s="13"/>
      <c r="E68" s="13"/>
      <c r="F68" s="13"/>
      <c r="G68" s="13"/>
      <c r="H68" s="14"/>
      <c r="I68" s="14"/>
      <c r="J68" s="14"/>
      <c r="K68" s="14"/>
    </row>
    <row r="69" spans="2:11" ht="27" customHeight="1">
      <c r="B69" s="13"/>
      <c r="C69" s="13"/>
      <c r="D69" s="13"/>
      <c r="E69" s="13"/>
      <c r="F69" s="13"/>
      <c r="G69" s="13"/>
      <c r="H69" s="14"/>
      <c r="I69" s="14"/>
      <c r="J69" s="14"/>
      <c r="K69" s="14"/>
    </row>
    <row r="70" spans="2:11" ht="27" customHeight="1">
      <c r="B70" s="13"/>
      <c r="C70" s="13"/>
      <c r="D70" s="13"/>
      <c r="E70" s="13"/>
      <c r="F70" s="13"/>
      <c r="G70" s="13"/>
      <c r="H70" s="14"/>
      <c r="I70" s="14"/>
      <c r="J70" s="14"/>
      <c r="K70" s="14"/>
    </row>
    <row r="71" spans="2:11" ht="27" customHeight="1">
      <c r="B71" s="13"/>
      <c r="C71" s="13"/>
      <c r="D71" s="13"/>
      <c r="E71" s="13"/>
      <c r="F71" s="13"/>
      <c r="G71" s="13"/>
      <c r="H71" s="14"/>
      <c r="I71" s="14"/>
      <c r="J71" s="14"/>
      <c r="K71" s="14"/>
    </row>
    <row r="72" spans="2:11" ht="27" customHeight="1">
      <c r="B72" s="13"/>
      <c r="C72" s="13"/>
      <c r="D72" s="13"/>
      <c r="E72" s="13"/>
      <c r="F72" s="13"/>
      <c r="G72" s="13"/>
      <c r="H72" s="14"/>
      <c r="I72" s="14"/>
      <c r="J72" s="14"/>
      <c r="K72" s="14"/>
    </row>
    <row r="73" spans="2:11" ht="27" customHeight="1">
      <c r="B73" s="13"/>
      <c r="C73" s="13"/>
      <c r="D73" s="13"/>
      <c r="E73" s="13"/>
      <c r="F73" s="13"/>
      <c r="G73" s="13"/>
      <c r="H73" s="14"/>
      <c r="I73" s="14"/>
      <c r="J73" s="14"/>
      <c r="K73" s="14"/>
    </row>
    <row r="74" spans="2:11" ht="27" customHeight="1">
      <c r="B74" s="13"/>
      <c r="C74" s="13"/>
      <c r="D74" s="13"/>
      <c r="E74" s="13"/>
      <c r="F74" s="13"/>
      <c r="G74" s="13"/>
      <c r="H74" s="14"/>
      <c r="I74" s="14"/>
      <c r="J74" s="14"/>
      <c r="K74" s="14"/>
    </row>
    <row r="75" spans="2:11" ht="27" customHeight="1">
      <c r="B75" s="13"/>
      <c r="C75" s="13"/>
      <c r="D75" s="13"/>
      <c r="E75" s="13"/>
      <c r="F75" s="13"/>
      <c r="G75" s="13"/>
      <c r="H75" s="14"/>
      <c r="I75" s="14"/>
      <c r="J75" s="14"/>
      <c r="K75" s="14"/>
    </row>
    <row r="76" spans="2:11" ht="27" customHeight="1">
      <c r="B76" s="13"/>
      <c r="C76" s="13"/>
      <c r="D76" s="13"/>
      <c r="E76" s="13"/>
      <c r="F76" s="13"/>
      <c r="G76" s="13"/>
      <c r="H76" s="14"/>
      <c r="I76" s="14"/>
      <c r="J76" s="14"/>
      <c r="K76" s="14"/>
    </row>
    <row r="77" spans="2:11" ht="27" customHeight="1">
      <c r="B77" s="13"/>
      <c r="C77" s="13"/>
      <c r="D77" s="13"/>
      <c r="E77" s="13"/>
      <c r="F77" s="13"/>
      <c r="G77" s="13"/>
      <c r="H77" s="14"/>
      <c r="I77" s="14"/>
      <c r="J77" s="14"/>
      <c r="K77" s="14"/>
    </row>
    <row r="78" spans="2:11" ht="27" customHeight="1">
      <c r="B78" s="13"/>
      <c r="C78" s="13"/>
      <c r="D78" s="13"/>
      <c r="E78" s="13"/>
      <c r="F78" s="13"/>
      <c r="G78" s="13"/>
      <c r="H78" s="14"/>
      <c r="I78" s="14"/>
      <c r="J78" s="14"/>
      <c r="K78" s="14"/>
    </row>
    <row r="79" spans="2:11" ht="27" customHeight="1">
      <c r="B79" s="13"/>
      <c r="C79" s="13"/>
      <c r="D79" s="13"/>
      <c r="E79" s="13"/>
      <c r="F79" s="13"/>
      <c r="G79" s="13"/>
      <c r="H79" s="14"/>
      <c r="I79" s="14"/>
      <c r="J79" s="14"/>
      <c r="K79" s="14"/>
    </row>
    <row r="80" spans="2:11" ht="27" customHeight="1">
      <c r="B80" s="13"/>
      <c r="C80" s="13"/>
      <c r="D80" s="13"/>
      <c r="E80" s="13"/>
      <c r="F80" s="13"/>
      <c r="G80" s="13"/>
      <c r="H80" s="14"/>
      <c r="I80" s="14"/>
      <c r="J80" s="14"/>
      <c r="K80" s="14"/>
    </row>
    <row r="81" spans="2:11" ht="27" customHeight="1">
      <c r="B81" s="13"/>
      <c r="C81" s="13"/>
      <c r="D81" s="13"/>
      <c r="E81" s="13"/>
      <c r="F81" s="13"/>
      <c r="G81" s="13"/>
      <c r="H81" s="14"/>
      <c r="I81" s="14"/>
      <c r="J81" s="14"/>
      <c r="K81" s="14"/>
    </row>
    <row r="82" spans="2:11" ht="27" customHeight="1">
      <c r="B82" s="13"/>
      <c r="C82" s="13"/>
      <c r="D82" s="13"/>
      <c r="E82" s="13"/>
      <c r="F82" s="13"/>
      <c r="G82" s="13"/>
      <c r="H82" s="14"/>
      <c r="I82" s="14"/>
      <c r="J82" s="14"/>
      <c r="K82" s="14"/>
    </row>
    <row r="83" spans="2:11" ht="27" customHeight="1">
      <c r="B83" s="13"/>
      <c r="C83" s="13"/>
      <c r="D83" s="13"/>
      <c r="E83" s="13"/>
      <c r="F83" s="13"/>
      <c r="G83" s="13"/>
      <c r="H83" s="14"/>
      <c r="I83" s="14"/>
      <c r="J83" s="14"/>
      <c r="K83" s="14"/>
    </row>
    <row r="84" spans="2:11" ht="27" customHeight="1">
      <c r="B84" s="13"/>
      <c r="C84" s="13"/>
      <c r="D84" s="13"/>
      <c r="E84" s="13"/>
      <c r="F84" s="13"/>
      <c r="G84" s="13"/>
      <c r="H84" s="14"/>
      <c r="I84" s="14"/>
      <c r="J84" s="14"/>
      <c r="K84" s="14"/>
    </row>
    <row r="85" spans="2:11" ht="27" customHeight="1">
      <c r="B85" s="13"/>
      <c r="C85" s="13"/>
      <c r="D85" s="13"/>
      <c r="E85" s="13"/>
      <c r="F85" s="13"/>
      <c r="G85" s="13"/>
      <c r="H85" s="14"/>
      <c r="I85" s="14"/>
      <c r="J85" s="14"/>
      <c r="K85" s="14"/>
    </row>
    <row r="86" spans="2:11" ht="27" customHeight="1">
      <c r="B86" s="13"/>
      <c r="C86" s="13"/>
      <c r="D86" s="13"/>
      <c r="E86" s="13"/>
      <c r="F86" s="13"/>
      <c r="G86" s="13"/>
      <c r="H86" s="14"/>
      <c r="I86" s="14"/>
      <c r="J86" s="14"/>
      <c r="K86" s="14"/>
    </row>
    <row r="87" spans="2:11" ht="27" customHeight="1">
      <c r="B87" s="13"/>
      <c r="C87" s="13"/>
      <c r="D87" s="13"/>
      <c r="E87" s="13"/>
      <c r="F87" s="13"/>
      <c r="G87" s="13"/>
      <c r="H87" s="14"/>
      <c r="I87" s="14"/>
      <c r="J87" s="14"/>
      <c r="K87" s="14"/>
    </row>
    <row r="88" spans="2:11" ht="27" customHeight="1">
      <c r="B88" s="13"/>
      <c r="C88" s="13"/>
      <c r="D88" s="13"/>
      <c r="E88" s="13"/>
      <c r="F88" s="13"/>
      <c r="G88" s="13"/>
      <c r="H88" s="14"/>
      <c r="I88" s="14"/>
      <c r="J88" s="14"/>
      <c r="K88" s="14"/>
    </row>
    <row r="89" spans="2:11" ht="27" customHeight="1">
      <c r="B89" s="13"/>
      <c r="C89" s="13"/>
      <c r="D89" s="13"/>
      <c r="E89" s="13"/>
      <c r="F89" s="13"/>
      <c r="G89" s="13"/>
      <c r="H89" s="14"/>
      <c r="I89" s="14"/>
      <c r="J89" s="14"/>
      <c r="K89" s="14"/>
    </row>
    <row r="90" spans="2:11" ht="27" customHeight="1">
      <c r="B90" s="13"/>
      <c r="C90" s="13"/>
      <c r="D90" s="13"/>
      <c r="E90" s="13"/>
      <c r="F90" s="13"/>
      <c r="G90" s="13"/>
      <c r="H90" s="14"/>
      <c r="I90" s="14"/>
      <c r="J90" s="14"/>
      <c r="K90" s="14"/>
    </row>
    <row r="91" spans="2:11" ht="27" customHeight="1">
      <c r="B91" s="13"/>
      <c r="C91" s="13"/>
      <c r="D91" s="13"/>
      <c r="E91" s="13"/>
      <c r="F91" s="13"/>
      <c r="G91" s="13"/>
      <c r="H91" s="14"/>
      <c r="I91" s="14"/>
      <c r="J91" s="14"/>
      <c r="K91" s="14"/>
    </row>
    <row r="92" spans="2:11" ht="27" customHeight="1">
      <c r="B92" s="13"/>
      <c r="C92" s="13"/>
      <c r="D92" s="13"/>
      <c r="E92" s="13"/>
      <c r="F92" s="13"/>
      <c r="G92" s="13"/>
      <c r="H92" s="14"/>
      <c r="I92" s="14"/>
      <c r="J92" s="14"/>
      <c r="K92" s="14"/>
    </row>
    <row r="93" spans="2:11" ht="27" customHeight="1">
      <c r="B93" s="13"/>
      <c r="C93" s="13"/>
      <c r="D93" s="13"/>
      <c r="E93" s="13"/>
      <c r="F93" s="13"/>
      <c r="G93" s="13"/>
      <c r="H93" s="14"/>
      <c r="I93" s="14"/>
      <c r="J93" s="14"/>
      <c r="K93" s="14"/>
    </row>
    <row r="94" spans="2:11" ht="27" customHeight="1">
      <c r="B94" s="13"/>
      <c r="C94" s="13"/>
      <c r="D94" s="13"/>
      <c r="E94" s="13"/>
      <c r="F94" s="13"/>
      <c r="G94" s="13"/>
      <c r="H94" s="14"/>
      <c r="I94" s="14"/>
      <c r="J94" s="14"/>
      <c r="K94" s="14"/>
    </row>
    <row r="95" spans="2:11" ht="27" customHeight="1">
      <c r="B95" s="13"/>
      <c r="C95" s="13"/>
      <c r="D95" s="13"/>
      <c r="E95" s="13"/>
      <c r="F95" s="13"/>
      <c r="G95" s="13"/>
      <c r="H95" s="14"/>
      <c r="I95" s="14"/>
      <c r="J95" s="14"/>
      <c r="K95" s="14"/>
    </row>
    <row r="96" spans="2:11" ht="27" customHeight="1">
      <c r="B96" s="13"/>
      <c r="C96" s="13"/>
      <c r="D96" s="13"/>
      <c r="E96" s="13"/>
      <c r="F96" s="13"/>
      <c r="G96" s="13"/>
      <c r="H96" s="14"/>
      <c r="I96" s="14"/>
      <c r="J96" s="14"/>
      <c r="K96" s="14"/>
    </row>
    <row r="97" spans="2:11" ht="27" customHeight="1">
      <c r="B97" s="13"/>
      <c r="C97" s="13"/>
      <c r="D97" s="13"/>
      <c r="E97" s="13"/>
      <c r="F97" s="13"/>
      <c r="G97" s="13"/>
      <c r="H97" s="14"/>
      <c r="I97" s="14"/>
      <c r="J97" s="14"/>
      <c r="K97" s="14"/>
    </row>
    <row r="98" spans="2:11" ht="27" customHeight="1">
      <c r="B98" s="13"/>
      <c r="C98" s="13"/>
      <c r="D98" s="13"/>
      <c r="E98" s="13"/>
      <c r="F98" s="13"/>
      <c r="G98" s="13"/>
      <c r="H98" s="14"/>
      <c r="I98" s="14"/>
      <c r="J98" s="14"/>
      <c r="K98" s="14"/>
    </row>
    <row r="99" spans="2:11" ht="27" customHeight="1">
      <c r="B99" s="13"/>
      <c r="C99" s="13"/>
      <c r="D99" s="13"/>
      <c r="E99" s="13"/>
      <c r="F99" s="13"/>
      <c r="G99" s="13"/>
      <c r="H99" s="14"/>
      <c r="I99" s="14"/>
      <c r="J99" s="14"/>
      <c r="K99" s="14"/>
    </row>
    <row r="100" spans="2:11" ht="27" customHeight="1">
      <c r="B100" s="13"/>
      <c r="C100" s="13"/>
      <c r="D100" s="13"/>
      <c r="E100" s="13"/>
      <c r="F100" s="13"/>
      <c r="G100" s="13"/>
      <c r="H100" s="14"/>
      <c r="I100" s="14"/>
      <c r="J100" s="14"/>
      <c r="K100" s="14"/>
    </row>
    <row r="101" spans="2:11" ht="27" customHeight="1">
      <c r="B101" s="13"/>
      <c r="C101" s="13"/>
      <c r="D101" s="13"/>
      <c r="E101" s="13"/>
      <c r="F101" s="13"/>
      <c r="G101" s="13"/>
      <c r="H101" s="14"/>
      <c r="I101" s="14"/>
      <c r="J101" s="14"/>
      <c r="K101" s="14"/>
    </row>
    <row r="102" spans="2:11" ht="27" customHeight="1">
      <c r="B102" s="13"/>
      <c r="C102" s="13"/>
      <c r="D102" s="13"/>
      <c r="E102" s="13"/>
      <c r="F102" s="13"/>
      <c r="G102" s="13"/>
      <c r="H102" s="14"/>
      <c r="I102" s="14"/>
      <c r="J102" s="14"/>
      <c r="K102" s="14"/>
    </row>
    <row r="103" spans="2:11" ht="27" customHeight="1">
      <c r="B103" s="13"/>
      <c r="C103" s="13"/>
      <c r="D103" s="13"/>
      <c r="E103" s="13"/>
      <c r="F103" s="13"/>
      <c r="G103" s="13"/>
      <c r="H103" s="14"/>
      <c r="I103" s="14"/>
      <c r="J103" s="14"/>
      <c r="K103" s="14"/>
    </row>
    <row r="104" spans="2:11" ht="27" customHeight="1">
      <c r="B104" s="13"/>
      <c r="C104" s="13"/>
      <c r="D104" s="13"/>
      <c r="E104" s="13"/>
      <c r="F104" s="13"/>
      <c r="G104" s="13"/>
      <c r="H104" s="14"/>
      <c r="I104" s="14"/>
      <c r="J104" s="14"/>
      <c r="K104" s="14"/>
    </row>
    <row r="105" spans="2:11" ht="27" customHeight="1">
      <c r="B105" s="13"/>
      <c r="C105" s="13"/>
      <c r="D105" s="13"/>
      <c r="E105" s="13"/>
      <c r="F105" s="13"/>
      <c r="G105" s="13"/>
      <c r="H105" s="14"/>
      <c r="I105" s="14"/>
      <c r="J105" s="14"/>
      <c r="K105" s="14"/>
    </row>
    <row r="106" spans="2:11" ht="27" customHeight="1">
      <c r="B106" s="13"/>
      <c r="C106" s="13"/>
      <c r="D106" s="13"/>
      <c r="E106" s="13"/>
      <c r="F106" s="13"/>
      <c r="G106" s="13"/>
      <c r="H106" s="14"/>
      <c r="I106" s="14"/>
      <c r="J106" s="14"/>
      <c r="K106" s="14"/>
    </row>
    <row r="107" spans="2:11" ht="27" customHeight="1">
      <c r="B107" s="13"/>
      <c r="C107" s="13"/>
      <c r="D107" s="13"/>
      <c r="E107" s="13"/>
      <c r="F107" s="13"/>
      <c r="G107" s="13"/>
      <c r="H107" s="14"/>
      <c r="I107" s="14"/>
      <c r="J107" s="14"/>
      <c r="K107" s="14"/>
    </row>
    <row r="108" spans="2:11" ht="27" customHeight="1">
      <c r="B108" s="13"/>
      <c r="C108" s="13"/>
      <c r="D108" s="13"/>
      <c r="E108" s="13"/>
      <c r="F108" s="13"/>
      <c r="G108" s="13"/>
      <c r="H108" s="14"/>
      <c r="I108" s="14"/>
      <c r="J108" s="14"/>
      <c r="K108" s="14"/>
    </row>
  </sheetData>
  <sheetProtection/>
  <printOptions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scaleWithDoc="0" alignWithMargins="0">
    <oddFooter>&amp;C&amp;"Century,標準"&amp;11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P1151</cp:lastModifiedBy>
  <cp:lastPrinted>2019-01-21T02:08:52Z</cp:lastPrinted>
  <dcterms:created xsi:type="dcterms:W3CDTF">2003-06-17T04:36:57Z</dcterms:created>
  <dcterms:modified xsi:type="dcterms:W3CDTF">2019-01-30T01:37:14Z</dcterms:modified>
  <cp:category/>
  <cp:version/>
  <cp:contentType/>
  <cp:contentStatus/>
</cp:coreProperties>
</file>